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a4f9ef6d7248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view" sheetId="1" r:id="R2a9d05162d194dfe"/>
    <x:sheet xmlns:r="http://schemas.openxmlformats.org/officeDocument/2006/relationships" name="Data" sheetId="2" r:id="R0200fd2fecd849d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0.0%"/>
  </x:numFmts>
  <x:fonts count="6">
    <x:font>
      <x:sz val="11"/>
      <x:name val="Carlito"/>
    </x:font>
    <x:font>
      <x:sz val="10"/>
      <x:color rgb="FF101C29"/>
      <x:name val="Arial"/>
    </x:font>
    <x:font>
      <x:b/>
      <x:sz val="16"/>
      <x:color rgb="FF101C29"/>
      <x:name val="Arial"/>
    </x:font>
    <x:font>
      <x:sz val="10"/>
      <x:color rgb="FF234D84"/>
      <x:name val="Arial"/>
    </x:font>
    <x:font>
      <x:b/>
      <x:sz val="10"/>
      <x:color rgb="FFFFFFFF"/>
      <x:name val="Arial"/>
    </x:font>
    <x:font>
      <x:b/>
      <x:sz val="10"/>
      <x:color rgb="FF101C2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F7EDF9"/>
      </x:patternFill>
    </x:fill>
    <x:fill>
      <x:patternFill patternType="solid">
        <x:fgColor rgb="FF101C29"/>
      </x:patternFill>
    </x:fill>
    <x:fill>
      <x:patternFill patternType="solid">
        <x:fgColor rgb="FFF2F5F7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horizontal="right" vertical="center"/>
    </x:xf>
    <x:xf numFmtId="200" fontId="1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0" fontId="3" fillId="0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201" fontId="1" fillId="5" borderId="0" xfId="0" applyNumberFormat="1" applyFont="1" applyFill="1" applyBorder="1" applyAlignment="1">
      <x:alignment horizontal="right" vertical="center"/>
    </x:xf>
    <x:xf numFmtId="201" fontId="1" fillId="3" borderId="0" xfId="0" applyNumberFormat="1" applyFont="1" applyFill="1" applyBorder="1" applyAlignment="1">
      <x:alignment horizontal="right" vertical="center"/>
    </x:xf>
    <x:xf numFmtId="0" fontId="5" fillId="3" borderId="0" xfId="0" applyNumberFormat="1" applyFont="1" applyFill="1" applyBorder="1" applyAlignment="1">
      <x:alignment vertical="center"/>
    </x:xf>
    <x:xf numFmtId="201" fontId="5" fillId="3" borderId="0" xfId="0" applyNumberFormat="1" applyFont="1" applyFill="1" applyBorder="1" applyAlignment="1">
      <x:alignment horizontal="right" vertical="center"/>
    </x:xf>
    <x:xf numFmtId="0" fontId="5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3">
    <x:dxf>
      <x:font>
        <x:b/>
        <x:color rgb="FF8B239D"/>
      </x:font>
      <x:fill>
        <x:patternFill patternType="solid">
          <x:bgColor rgb="FFF7EDF9"/>
        </x:patternFill>
      </x:fill>
    </x:dxf>
    <x:dxf>
      <x:font>
        <x:b/>
        <x:color rgb="FF9B1C1C"/>
      </x:font>
      <x:fill>
        <x:patternFill patternType="solid">
          <x:bgColor rgb="FFFCE8E6"/>
        </x:patternFill>
      </x:fill>
    </x:dxf>
    <x:dxf>
      <x:font>
        <x:b/>
        <x:color rgb="FF9B1C1C"/>
      </x:font>
      <x:fill>
        <x:patternFill patternType="solid"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ad2b3f47ff422f" /><Relationship Type="http://schemas.openxmlformats.org/officeDocument/2006/relationships/theme" Target="/xl/theme/theme1.xml" Id="R35d76467329f405f" /><Relationship Type="http://schemas.openxmlformats.org/officeDocument/2006/relationships/sharedStrings" Target="/xl/sharedStrings.xml" Id="R140dc66ee56245f2" /><Relationship Type="http://schemas.openxmlformats.org/officeDocument/2006/relationships/worksheet" Target="/xl/worksheets/sheet1.xml" Id="R2a9d05162d194dfe" /><Relationship Type="http://schemas.openxmlformats.org/officeDocument/2006/relationships/worksheet" Target="/xl/worksheets/sheet2.xml" Id="R0200fd2fecd849d0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39553b9317c7422c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00">
                <a:latin typeface="Arial"/>
                <a:ea typeface="Arial"/>
                <a:cs typeface="Arial"/>
              </a:rPr>
              <a:t>Distinct records reaching each stage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Distinct records</c:v>
          </c:tx>
          <c:spPr>
            <a:solidFill xmlns:a="http://schemas.openxmlformats.org/drawingml/2006/main">
              <a:srgbClr val="8B239D"/>
            </a:solidFill>
          </c:spPr>
          <c:invertIfNegative val="0"/>
          <c:cat>
            <c:strRef>
              <c:f>'Review'!$A$29:$A$32</c:f>
              <c:strCache>
                <c:ptCount val="0"/>
              </c:strCache>
            </c:strRef>
          </c:cat>
          <c:val>
            <c:numRef>
              <c:f>'Review'!$B$29:$B$32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3</xdr:col>
      <xdr:colOff>0</xdr:colOff>
      <xdr:row>27</xdr:row>
      <xdr:rowOff>0</xdr:rowOff>
    </xdr:from>
    <xdr:to>
      <xdr:col>9</xdr:col>
      <xdr:colOff>0</xdr:colOff>
      <xdr:row>42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39553b9317c7422c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84ec6e591099464a" /></Relationships>
</file>

<file path=xl/worksheets/sheet1.xml><?xml version="1.0" encoding="utf-8"?>
<x:worksheet xmlns:x="http://schemas.openxmlformats.org/spreadsheetml/2006/main">
  <x:sheetPr>
    <x:tabColor rgb="FF8B239D"/>
  </x:sheetPr>
  <x:sheetViews>
    <x:sheetView showGridLines="0" workbookViewId="0"/>
  </x:sheetViews>
  <x:sheetFormatPr defaultRowHeight="15"/>
  <x:cols>
    <x:col min="1" max="1" width="31" hidden="0" customWidth="1"/>
    <x:col min="2" max="2" width="13" hidden="0" customWidth="1"/>
    <x:col min="3" max="3" width="13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20" hidden="0" customWidth="1"/>
  </x:cols>
  <x:sheetData>
    <x:row r="1">
      <x:c r="A1" s="3" t="str">
        <x:v>Recruiting funnel review</x:v>
      </x:c>
      <x:c r="B1" s="2"/>
      <x:c r="C1" s="2"/>
      <x:c r="D1" s="2"/>
      <x:c r="E1" s="2"/>
      <x:c r="F1" s="2"/>
      <x:c r="G1" s="2"/>
      <x:c r="H1" s="2"/>
      <x:c r="I1" s="2"/>
    </x:row>
    <x:row r="2">
      <x:c r="A2" s="2" t="str">
        <x:v>Fictional demonstration with 30 synthetic application records</x:v>
      </x:c>
      <x:c r="B2" s="2"/>
      <x:c r="C2" s="2"/>
      <x:c r="D2" s="2"/>
      <x:c r="E2" s="2"/>
      <x:c r="F2" s="2"/>
      <x:c r="G2" s="2"/>
      <x:c r="H2" s="2"/>
      <x:c r="I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</x:row>
    <x:row r="4">
      <x:c r="A4" s="2" t="str">
        <x:v>Report day</x:v>
      </x:c>
      <x:c r="B4" s="5" t="n">
        <x:v>60</x:v>
      </x:c>
      <x:c r="C4" s="2"/>
      <x:c r="D4" s="2" t="str">
        <x:v>Days are relative to the invented period start, not calendar dates.</x:v>
      </x:c>
      <x:c r="E4" s="2"/>
      <x:c r="F4" s="2"/>
      <x:c r="G4" s="2"/>
      <x:c r="H4" s="2"/>
      <x:c r="I4" s="2"/>
    </x:row>
    <x:row r="5">
      <x:c r="A5" s="2" t="str">
        <x:v>Age flag greater than</x:v>
      </x:c>
      <x:c r="B5" s="5" t="n">
        <x:v>5</x:v>
      </x:c>
      <x:c r="C5" s="2"/>
      <x:c r="D5" s="2" t="str">
        <x:v>Amber cells are editable inputs. All people and events are invented.</x:v>
      </x:c>
      <x:c r="E5" s="2"/>
      <x:c r="F5" s="2"/>
      <x:c r="G5" s="2"/>
      <x:c r="H5" s="2"/>
      <x:c r="I5" s="2"/>
    </x:row>
    <x:row r="6">
      <x:c r="A6" s="2"/>
      <x:c r="B6" s="2"/>
      <x:c r="C6" s="2"/>
      <x:c r="D6" s="2"/>
      <x:c r="E6" s="2"/>
      <x:c r="F6" s="2"/>
      <x:c r="G6" s="2"/>
      <x:c r="H6" s="2"/>
      <x:c r="I6" s="2"/>
    </x:row>
    <x:row r="7">
      <x:c r="A7" s="2" t="str">
        <x:v>Records needing correction</x:v>
      </x:c>
      <x:c r="B7" s="2" t="n">
        <x:f>COUNTIFS(Data!$A$8:$A$57,"&lt;&gt;",Data!$M$8:$M$57,"&lt;&gt;OK")</x:f>
        <x:v>0</x:v>
      </x:c>
      <x:c r="C7" s="2"/>
      <x:c r="D7" s="2" t="str">
        <x:v>Active records missing a stage day</x:v>
      </x:c>
      <x:c r="E7" s="2"/>
      <x:c r="F7" s="2"/>
      <x:c r="G7" s="2" t="n">
        <x:f>COUNTIFS(Data!$L$8:$L$57,"Missing day")</x:f>
        <x:v>0</x:v>
      </x:c>
      <x:c r="H7" s="2"/>
      <x:c r="I7" s="2"/>
    </x:row>
    <x:row r="8">
      <x:c r="A8" s="2"/>
      <x:c r="B8" s="2"/>
      <x:c r="C8" s="2"/>
      <x:c r="D8" s="2"/>
      <x:c r="E8" s="2"/>
      <x:c r="F8" s="2"/>
      <x:c r="G8" s="2"/>
      <x:c r="H8" s="2"/>
      <x:c r="I8" s="2"/>
    </x:row>
    <x:row r="9" ht="38" customHeight="1">
      <x:c r="A9" s="16" t="str">
        <x:v>Application cohort</x:v>
      </x:c>
      <x:c r="B9" s="16" t="str">
        <x:v>Applicants</x:v>
      </x:c>
      <x:c r="C9" s="16" t="str">
        <x:v>Screened</x:v>
      </x:c>
      <x:c r="D9" s="16" t="str">
        <x:v>Interviewed</x:v>
      </x:c>
      <x:c r="E9" s="16" t="str">
        <x:v>Offered</x:v>
      </x:c>
      <x:c r="F9" s="16" t="str">
        <x:v>Accepted</x:v>
      </x:c>
      <x:c r="G9" s="16" t="str">
        <x:v>Declined</x:v>
      </x:c>
      <x:c r="H9" s="16" t="str">
        <x:v>Pending</x:v>
      </x:c>
      <x:c r="I9" s="16" t="str">
        <x:v>Resolved acceptance</x:v>
      </x:c>
    </x:row>
    <x:row r="10" ht="30" customHeight="1">
      <x:c r="A10" s="17" t="str">
        <x:v>Earlier batch</x:v>
      </x:c>
      <x:c r="B10" s="17" t="n">
        <x:f>COUNTIFS(Data!$B$8:$B$57,$A10)</x:f>
        <x:v>20</x:v>
      </x:c>
      <x:c r="C10" s="17" t="n">
        <x:f>COUNTIFS(Data!$B$8:$B$57,$A10,Data!$E$8:$E$57,"&gt;0")</x:f>
        <x:v>12</x:v>
      </x:c>
      <x:c r="D10" s="17" t="n">
        <x:f>COUNTIFS(Data!$B$8:$B$57,$A10,Data!$F$8:$F$57,"&gt;0")</x:f>
        <x:v>6</x:v>
      </x:c>
      <x:c r="E10" s="17" t="n">
        <x:f>COUNTIFS(Data!$B$8:$B$57,$A10,Data!$G$8:$G$57,"&gt;0")</x:f>
        <x:v>4</x:v>
      </x:c>
      <x:c r="F10" s="17" t="n">
        <x:f>COUNTIFS(Data!$B$8:$B$57,$A10,Data!$H$8:$H$57,"Accepted")</x:f>
        <x:v>2</x:v>
      </x:c>
      <x:c r="G10" s="17" t="n">
        <x:f>COUNTIFS(Data!$B$8:$B$57,$A10,Data!$H$8:$H$57,"Declined")</x:f>
        <x:v>1</x:v>
      </x:c>
      <x:c r="H10" s="17" t="n">
        <x:f>COUNTIFS(Data!$B$8:$B$57,$A10,Data!$H$8:$H$57,"Pending")</x:f>
        <x:v>1</x:v>
      </x:c>
      <x:c r="I10" s="18" t="n">
        <x:f>IF(SUM(F10:G10)=0,"n.a.",F10/SUM(F10:G10))</x:f>
        <x:v>0.6666666666666666</x:v>
      </x:c>
    </x:row>
    <x:row r="11" ht="30" customHeight="1">
      <x:c r="A11" s="2" t="str">
        <x:v>Recent batch</x:v>
      </x:c>
      <x:c r="B11" s="2" t="n">
        <x:f>COUNTIFS(Data!$B$8:$B$57,$A11)</x:f>
        <x:v>10</x:v>
      </x:c>
      <x:c r="C11" s="2" t="n">
        <x:f>COUNTIFS(Data!$B$8:$B$57,$A11,Data!$E$8:$E$57,"&gt;0")</x:f>
        <x:v>6</x:v>
      </x:c>
      <x:c r="D11" s="2" t="n">
        <x:f>COUNTIFS(Data!$B$8:$B$57,$A11,Data!$F$8:$F$57,"&gt;0")</x:f>
        <x:v>3</x:v>
      </x:c>
      <x:c r="E11" s="2" t="n">
        <x:f>COUNTIFS(Data!$B$8:$B$57,$A11,Data!$G$8:$G$57,"&gt;0")</x:f>
        <x:v>2</x:v>
      </x:c>
      <x:c r="F11" s="2" t="n">
        <x:f>COUNTIFS(Data!$B$8:$B$57,$A11,Data!$H$8:$H$57,"Accepted")</x:f>
        <x:v>0</x:v>
      </x:c>
      <x:c r="G11" s="2" t="n">
        <x:f>COUNTIFS(Data!$B$8:$B$57,$A11,Data!$H$8:$H$57,"Declined")</x:f>
        <x:v>0</x:v>
      </x:c>
      <x:c r="H11" s="2" t="n">
        <x:f>COUNTIFS(Data!$B$8:$B$57,$A11,Data!$H$8:$H$57,"Pending")</x:f>
        <x:v>2</x:v>
      </x:c>
      <x:c r="I11" s="7" t="str">
        <x:f>IF(SUM(F11:G11)=0,"n.a.",F11/SUM(F11:G11))</x:f>
        <x:v>n.a.</x:v>
      </x:c>
    </x:row>
    <x:row r="12" ht="30" customHeight="1">
      <x:c r="A12" s="20" t="str">
        <x:v>Total</x:v>
      </x:c>
      <x:c r="B12" s="20" t="n">
        <x:f>SUM(B10:B11)</x:f>
        <x:v>30</x:v>
      </x:c>
      <x:c r="C12" s="20" t="n">
        <x:f>SUM(C10:C11)</x:f>
        <x:v>18</x:v>
      </x:c>
      <x:c r="D12" s="20" t="n">
        <x:f>SUM(D10:D11)</x:f>
        <x:v>9</x:v>
      </x:c>
      <x:c r="E12" s="20" t="n">
        <x:f>SUM(E10:E11)</x:f>
        <x:v>6</x:v>
      </x:c>
      <x:c r="F12" s="20" t="n">
        <x:f>SUM(F10:F11)</x:f>
        <x:v>2</x:v>
      </x:c>
      <x:c r="G12" s="20" t="n">
        <x:f>SUM(G10:G11)</x:f>
        <x:v>1</x:v>
      </x:c>
      <x:c r="H12" s="20" t="n">
        <x:f>SUM(H10:H11)</x:f>
        <x:v>3</x:v>
      </x:c>
      <x:c r="I12" s="21" t="n">
        <x:f>IF(SUM(F12:G12)=0,"n.a.",F12/SUM(F12:G12))</x:f>
        <x:v>0.6666666666666666</x:v>
      </x:c>
    </x:row>
    <x:row r="13">
      <x:c r="A13" s="2"/>
      <x:c r="B13" s="2"/>
      <x:c r="C13" s="2"/>
      <x:c r="D13" s="2"/>
      <x:c r="E13" s="2"/>
      <x:c r="F13" s="2"/>
      <x:c r="G13" s="2"/>
      <x:c r="H13" s="2"/>
      <x:c r="I13" s="2"/>
    </x:row>
    <x:row r="14">
      <x:c r="A14" s="2" t="str">
        <x:v>Acceptance uses resolved offers. Pending offers remain visible. Cohorts have different follow-up time.</x:v>
      </x:c>
      <x:c r="B14" s="2"/>
      <x:c r="C14" s="2"/>
      <x:c r="D14" s="2"/>
      <x:c r="E14" s="2"/>
      <x:c r="F14" s="2"/>
      <x:c r="G14" s="2"/>
      <x:c r="H14" s="2"/>
      <x:c r="I14" s="2"/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</x:row>
    <x:row r="17" ht="38" customHeight="1">
      <x:c r="A17" s="16" t="str">
        <x:v>Current stage</x:v>
      </x:c>
      <x:c r="B17" s="16" t="str">
        <x:v>Active records</x:v>
      </x:c>
      <x:c r="C17" s="16" t="str">
        <x:v>Older than flag</x:v>
      </x:c>
      <x:c r="D17" s="2"/>
      <x:c r="E17" s="2" t="str">
        <x:v>Review the underlying records</x:v>
      </x:c>
      <x:c r="F17" s="2"/>
      <x:c r="G17" s="2"/>
      <x:c r="H17" s="2"/>
      <x:c r="I17" s="2"/>
    </x:row>
    <x:row r="18" ht="27" customHeight="1">
      <x:c r="A18" s="2" t="str">
        <x:v>Applied</x:v>
      </x:c>
      <x:c r="B18" s="2" t="n">
        <x:f>COUNTIFS(Data!$I$8:$I$57,"Active",Data!$J$8:$J$57,$A18)</x:f>
        <x:v>4</x:v>
      </x:c>
      <x:c r="C18" s="2" t="n">
        <x:f>COUNTIFS(Data!$I$8:$I$57,"Active",Data!$J$8:$J$57,$A18,Data!$L$8:$L$57,"&gt;"&amp;$B$5)</x:f>
        <x:v>0</x:v>
      </x:c>
      <x:c r="D18" s="2"/>
      <x:c r="E18" s="2" t="str">
        <x:v>Filter Data for Active and age above the flag.</x:v>
      </x:c>
      <x:c r="F18" s="2"/>
      <x:c r="G18" s="2"/>
      <x:c r="H18" s="2"/>
      <x:c r="I18" s="2"/>
    </x:row>
    <x:row r="19" ht="27" customHeight="1">
      <x:c r="A19" s="2" t="str">
        <x:v>Screen</x:v>
      </x:c>
      <x:c r="B19" s="2" t="n">
        <x:f>COUNTIFS(Data!$I$8:$I$57,"Active",Data!$J$8:$J$57,$A19)</x:f>
        <x:v>5</x:v>
      </x:c>
      <x:c r="C19" s="2" t="n">
        <x:f>COUNTIFS(Data!$I$8:$I$57,"Active",Data!$J$8:$J$57,$A19,Data!$L$8:$L$57,"&gt;"&amp;$B$5)</x:f>
        <x:v>2</x:v>
      </x:c>
      <x:c r="D19" s="2"/>
      <x:c r="E19" s="2"/>
      <x:c r="F19" s="2"/>
      <x:c r="G19" s="2"/>
      <x:c r="H19" s="2"/>
      <x:c r="I19" s="2"/>
    </x:row>
    <x:row r="20" ht="27" customHeight="1">
      <x:c r="A20" s="2" t="str">
        <x:v>Interview</x:v>
      </x:c>
      <x:c r="B20" s="2" t="n">
        <x:f>COUNTIFS(Data!$I$8:$I$57,"Active",Data!$J$8:$J$57,$A20)</x:f>
        <x:v>2</x:v>
      </x:c>
      <x:c r="C20" s="2" t="n">
        <x:f>COUNTIFS(Data!$I$8:$I$57,"Active",Data!$J$8:$J$57,$A20,Data!$L$8:$L$57,"&gt;"&amp;$B$5)</x:f>
        <x:v>1</x:v>
      </x:c>
      <x:c r="D20" s="2"/>
      <x:c r="E20" s="2" t="str">
        <x:v>Check the missing decision, owner and next update.</x:v>
      </x:c>
      <x:c r="F20" s="2"/>
      <x:c r="G20" s="2"/>
      <x:c r="H20" s="2"/>
      <x:c r="I20" s="2"/>
    </x:row>
    <x:row r="21" ht="27" customHeight="1">
      <x:c r="A21" s="2" t="str">
        <x:v>Offer</x:v>
      </x:c>
      <x:c r="B21" s="2" t="n">
        <x:f>COUNTIFS(Data!$I$8:$I$57,"Active",Data!$J$8:$J$57,$A21)</x:f>
        <x:v>3</x:v>
      </x:c>
      <x:c r="C21" s="2" t="n">
        <x:f>COUNTIFS(Data!$I$8:$I$57,"Active",Data!$J$8:$J$57,$A21,Data!$L$8:$L$57,"&gt;"&amp;$B$5)</x:f>
        <x:v>1</x:v>
      </x:c>
      <x:c r="D21" s="2"/>
      <x:c r="E21" s="2"/>
      <x:c r="F21" s="2"/>
      <x:c r="G21" s="2"/>
      <x:c r="H21" s="2"/>
      <x:c r="I21" s="2"/>
    </x:row>
    <x:row r="22" ht="27" customHeight="1">
      <x:c r="A22" s="20" t="str">
        <x:v>Total</x:v>
      </x:c>
      <x:c r="B22" s="20" t="n">
        <x:f>SUM(B18:B21)</x:f>
        <x:v>14</x:v>
      </x:c>
      <x:c r="C22" s="20" t="n">
        <x:f>SUM(C18:C21)</x:f>
        <x:v>4</x:v>
      </x:c>
      <x:c r="D22" s="2"/>
      <x:c r="E22" s="2" t="str">
        <x:v>A flag is a review question, not a rejection decision.</x:v>
      </x:c>
      <x:c r="F22" s="2"/>
      <x:c r="G22" s="2"/>
      <x:c r="H22" s="2"/>
      <x:c r="I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</x:row>
    <x:row r="24">
      <x:c r="A24" s="2" t="str">
        <x:v>Share of active records over flag</x:v>
      </x:c>
      <x:c r="B24" s="2"/>
      <x:c r="C24" s="6" t="n">
        <x:f>IF(B22=0,"n.a.",C22/B22)</x:f>
        <x:v>0.2857142857142857</x:v>
      </x:c>
      <x:c r="D24" s="2"/>
      <x:c r="E24" s="2"/>
      <x:c r="F24" s="2"/>
      <x:c r="G24" s="2"/>
      <x:c r="H24" s="2"/>
      <x:c r="I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</x:row>
    <x:row r="28" ht="38" customHeight="1">
      <x:c r="A28" s="16" t="str">
        <x:v>Stage reached</x:v>
      </x:c>
      <x:c r="B28" s="16" t="str">
        <x:v>Distinct records</x:v>
      </x:c>
      <x:c r="C28" s="2"/>
      <x:c r="D28" s="2"/>
      <x:c r="E28" s="2"/>
      <x:c r="F28" s="2"/>
      <x:c r="G28" s="2"/>
      <x:c r="H28" s="2"/>
      <x:c r="I28" s="2"/>
    </x:row>
    <x:row r="29">
      <x:c r="A29" s="2" t="str">
        <x:v>Applied</x:v>
      </x:c>
      <x:c r="B29" s="2" t="n">
        <x:f>B12</x:f>
        <x:v>30</x:v>
      </x:c>
      <x:c r="C29" s="2"/>
      <x:c r="D29" s="2"/>
      <x:c r="E29" s="2"/>
      <x:c r="F29" s="2"/>
      <x:c r="G29" s="2"/>
      <x:c r="H29" s="2"/>
      <x:c r="I29" s="2"/>
    </x:row>
    <x:row r="30">
      <x:c r="A30" s="2" t="str">
        <x:v>Screened</x:v>
      </x:c>
      <x:c r="B30" s="2" t="n">
        <x:f>C12</x:f>
        <x:v>18</x:v>
      </x:c>
      <x:c r="C30" s="2"/>
      <x:c r="D30" s="2"/>
      <x:c r="E30" s="2"/>
      <x:c r="F30" s="2"/>
      <x:c r="G30" s="2"/>
      <x:c r="H30" s="2"/>
      <x:c r="I30" s="2"/>
    </x:row>
    <x:row r="31">
      <x:c r="A31" s="2" t="str">
        <x:v>Interviewed</x:v>
      </x:c>
      <x:c r="B31" s="2" t="n">
        <x:f>D12</x:f>
        <x:v>9</x:v>
      </x:c>
      <x:c r="C31" s="2"/>
      <x:c r="D31" s="2"/>
      <x:c r="E31" s="2"/>
      <x:c r="F31" s="2"/>
      <x:c r="G31" s="2"/>
      <x:c r="H31" s="2"/>
      <x:c r="I31" s="2"/>
    </x:row>
    <x:row r="32">
      <x:c r="A32" s="2" t="str">
        <x:v>Offered</x:v>
      </x:c>
      <x:c r="B32" s="2" t="n">
        <x:f>E12</x:f>
        <x:v>6</x:v>
      </x:c>
      <x:c r="C32" s="2"/>
      <x:c r="D32" s="2"/>
      <x:c r="E32" s="2"/>
      <x:c r="F32" s="2"/>
      <x:c r="G32" s="2"/>
      <x:c r="H32" s="2"/>
      <x:c r="I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</x:row>
    <x:row r="44">
      <x:c r="A44" s="2" t="str">
        <x:v>Refresh: replace source inputs in the 50 reserved Data rows. Extend formula bounds before using more rows.</x:v>
      </x:c>
      <x:c r="B44" s="2"/>
      <x:c r="C44" s="2"/>
      <x:c r="D44" s="2"/>
      <x:c r="E44" s="2"/>
      <x:c r="F44" s="2"/>
      <x:c r="G44" s="2"/>
      <x:c r="H44" s="2"/>
      <x:c r="I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</x:row>
    <x:row r="46">
      <x:c r="A46" s="2" t="str">
        <x:v>Source: self-created synthetic records for this demonstration. No client or candidate data is included.</x:v>
      </x:c>
      <x:c r="B46" s="2"/>
      <x:c r="C46" s="2"/>
      <x:c r="D46" s="2"/>
      <x:c r="E46" s="2"/>
      <x:c r="F46" s="2"/>
      <x:c r="G46" s="2"/>
      <x:c r="H46" s="2"/>
      <x:c r="I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</x:row>
  </x:sheetData>
  <x:conditionalFormatting sqref="B7:B7">
    <x:cfRule type="cellIs" dxfId="2" priority="1" operator="greaterThan">
      <x:formula>0</x:formula>
    </x:cfRule>
  </x:conditionalFormatting>
  <x:dataValidations count="2">
    <x:dataValidation type="whole" operator="between" sqref="B4">
      <x:formula1>1</x:formula1>
      <x:formula2>365</x:formula2>
    </x:dataValidation>
    <x:dataValidation type="whole" operator="between" sqref="B5">
      <x:formula1>0</x:formula1>
      <x:formula2>365</x:formula2>
    </x:dataValidation>
  </x:dataValidations>
  <x:pageMargins left="0.7" right="0.7" top="0.75" bottom="0.75" header="0.3" footer="0.3"/>
  <x:drawing xmlns:r="http://schemas.openxmlformats.org/officeDocument/2006/relationships" r:id="R84ec6e591099464a"/>
</x:worksheet>
</file>

<file path=xl/worksheets/sheet2.xml><?xml version="1.0" encoding="utf-8"?>
<x:worksheet xmlns:x="http://schemas.openxmlformats.org/spreadsheetml/2006/main">
  <x:sheetPr>
    <x:tabColor rgb="FF8B239D"/>
  </x:sheetPr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12" hidden="0" customWidth="1"/>
    <x:col min="2" max="2" width="21" hidden="0" customWidth="1"/>
    <x:col min="3" max="3" width="21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6" hidden="0" customWidth="1"/>
    <x:col min="9" max="9" width="16" hidden="0" customWidth="1"/>
    <x:col min="10" max="10" width="16" hidden="0" customWidth="1"/>
    <x:col min="11" max="11" width="15" hidden="0" customWidth="1"/>
    <x:col min="12" max="12" width="15" hidden="0" customWidth="1"/>
    <x:col min="13" max="13" width="22" hidden="0" customWidth="1"/>
  </x:cols>
  <x:sheetData>
    <x:row r="1">
      <x:c r="A1" s="3" t="str">
        <x:v>Synthetic application records</x:v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>
      <x:c r="A2" s="2" t="str">
        <x:v>Fictional demonstration. One row per application. IDs are invented.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</x:row>
    <x:row r="3">
      <x:c r="A3" s="2" t="str">
        <x:v>Source inputs A to K. Calculated age and record checks L to M. Reserved capacity: 50 records.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</x:row>
    <x:row r="4">
      <x:c r="A4" s="2" t="str">
        <x:v>A missing event means the stage was not reached. Stage day must match the current stage event for active records.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</x:row>
    <x:row r="6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</x:row>
    <x:row r="7" ht="38" customHeight="1">
      <x:c r="A7" s="16" t="str">
        <x:v>Record</x:v>
      </x:c>
      <x:c r="B7" s="16" t="str">
        <x:v>Cohort</x:v>
      </x:c>
      <x:c r="C7" s="16" t="str">
        <x:v>Role</x:v>
      </x:c>
      <x:c r="D7" s="16" t="str">
        <x:v>Applied day</x:v>
      </x:c>
      <x:c r="E7" s="16" t="str">
        <x:v>Screen day</x:v>
      </x:c>
      <x:c r="F7" s="16" t="str">
        <x:v>Interview day</x:v>
      </x:c>
      <x:c r="G7" s="16" t="str">
        <x:v>Offer day</x:v>
      </x:c>
      <x:c r="H7" s="16" t="str">
        <x:v>Offer outcome</x:v>
      </x:c>
      <x:c r="I7" s="16" t="str">
        <x:v>Status</x:v>
      </x:c>
      <x:c r="J7" s="16" t="str">
        <x:v>Current stage</x:v>
      </x:c>
      <x:c r="K7" s="16" t="str">
        <x:v>Stage entered day</x:v>
      </x:c>
      <x:c r="L7" s="16" t="str">
        <x:v>Active age days</x:v>
      </x:c>
      <x:c r="M7" s="16" t="str">
        <x:v>Record check</x:v>
      </x:c>
    </x:row>
    <x:row r="8" ht="25" customHeight="1">
      <x:c r="A8" s="9" t="str">
        <x:v>R01</x:v>
      </x:c>
      <x:c r="B8" s="9" t="str">
        <x:v>Earlier batch</x:v>
      </x:c>
      <x:c r="C8" s="9" t="str">
        <x:v>Product engineer</x:v>
      </x:c>
      <x:c r="D8" s="10" t="n">
        <x:v>1</x:v>
      </x:c>
      <x:c r="E8" s="10" t="n">
        <x:v>4</x:v>
      </x:c>
      <x:c r="F8" s="10" t="n">
        <x:v>8</x:v>
      </x:c>
      <x:c r="G8" s="10" t="n">
        <x:v>13</x:v>
      </x:c>
      <x:c r="H8" s="9" t="str">
        <x:v>Accepted</x:v>
      </x:c>
      <x:c r="I8" s="9" t="str">
        <x:v>Closed</x:v>
      </x:c>
      <x:c r="J8" s="9" t="str">
        <x:v>Closed</x:v>
      </x:c>
      <x:c r="K8" s="10" t="n">
        <x:v>15</x:v>
      </x:c>
      <x:c r="L8" s="11" t="str">
        <x:f>IF(A8="","",IF(I8&lt;&gt;"Active","",IF(ISNUMBER(K8),Review!$B$4-K8,"Missing day")))</x:f>
      </x:c>
      <x:c r="M8" s="23" t="str">
        <x:f>IF(A8="","",IF(COUNTIFS($A$8:$A$57,A8)&gt;1,"Duplicate ID",IF(OR(NOT(ISNUMBER(D8)),D8&lt;1,D8&gt;Review!$B$4,E8&gt;Review!$B$4,F8&gt;Review!$B$4,G8&gt;Review!$B$4),"Check event day",IF(OR(AND(E8&lt;&gt;"",E8&lt;D8),AND(F8&lt;&gt;"",OR(E8="",F8&lt;E8)),AND(G8&lt;&gt;"",OR(F8="",G8&lt;F8))),"Check sequence",IF(AND(I8="Active",NOT(ISNUMBER(K8))),"Missing stage day",IF(AND(ISNUMBER(K8),K8&gt;Review!$B$4),"Future stage day","OK"))))))</x:f>
        <x:v>OK</x:v>
      </x:c>
    </x:row>
    <x:row r="9" ht="25" customHeight="1">
      <x:c r="A9" s="9" t="str">
        <x:v>R02</x:v>
      </x:c>
      <x:c r="B9" s="9" t="str">
        <x:v>Earlier batch</x:v>
      </x:c>
      <x:c r="C9" s="9" t="str">
        <x:v>Product engineer</x:v>
      </x:c>
      <x:c r="D9" s="10" t="n">
        <x:v>2</x:v>
      </x:c>
      <x:c r="E9" s="10" t="n">
        <x:v>5</x:v>
      </x:c>
      <x:c r="F9" s="10" t="n">
        <x:v>9</x:v>
      </x:c>
      <x:c r="G9" s="10" t="n">
        <x:v>14</x:v>
      </x:c>
      <x:c r="H9" s="9" t="str">
        <x:v>Accepted</x:v>
      </x:c>
      <x:c r="I9" s="9" t="str">
        <x:v>Closed</x:v>
      </x:c>
      <x:c r="J9" s="9" t="str">
        <x:v>Closed</x:v>
      </x:c>
      <x:c r="K9" s="10" t="n">
        <x:v>16</x:v>
      </x:c>
      <x:c r="L9" s="11" t="str">
        <x:f>IF(A9="","",IF(I9&lt;&gt;"Active","",IF(ISNUMBER(K9),Review!$B$4-K9,"Missing day")))</x:f>
      </x:c>
      <x:c r="M9" s="23" t="str">
        <x:f>IF(A9="","",IF(COUNTIFS($A$8:$A$57,A9)&gt;1,"Duplicate ID",IF(OR(NOT(ISNUMBER(D9)),D9&lt;1,D9&gt;Review!$B$4,E9&gt;Review!$B$4,F9&gt;Review!$B$4,G9&gt;Review!$B$4),"Check event day",IF(OR(AND(E9&lt;&gt;"",E9&lt;D9),AND(F9&lt;&gt;"",OR(E9="",F9&lt;E9)),AND(G9&lt;&gt;"",OR(F9="",G9&lt;F9))),"Check sequence",IF(AND(I9="Active",NOT(ISNUMBER(K9))),"Missing stage day",IF(AND(ISNUMBER(K9),K9&gt;Review!$B$4),"Future stage day","OK"))))))</x:f>
        <x:v>OK</x:v>
      </x:c>
    </x:row>
    <x:row r="10" ht="25" customHeight="1">
      <x:c r="A10" s="9" t="str">
        <x:v>R03</x:v>
      </x:c>
      <x:c r="B10" s="9" t="str">
        <x:v>Earlier batch</x:v>
      </x:c>
      <x:c r="C10" s="9" t="str">
        <x:v>Product engineer</x:v>
      </x:c>
      <x:c r="D10" s="10" t="n">
        <x:v>3</x:v>
      </x:c>
      <x:c r="E10" s="10" t="n">
        <x:v>6</x:v>
      </x:c>
      <x:c r="F10" s="10" t="n">
        <x:v>10</x:v>
      </x:c>
      <x:c r="G10" s="10" t="n">
        <x:v>15</x:v>
      </x:c>
      <x:c r="H10" s="9" t="str">
        <x:v>Declined</x:v>
      </x:c>
      <x:c r="I10" s="9" t="str">
        <x:v>Closed</x:v>
      </x:c>
      <x:c r="J10" s="9" t="str">
        <x:v>Closed</x:v>
      </x:c>
      <x:c r="K10" s="10" t="n">
        <x:v>17</x:v>
      </x:c>
      <x:c r="L10" s="11" t="str">
        <x:f>IF(A10="","",IF(I10&lt;&gt;"Active","",IF(ISNUMBER(K10),Review!$B$4-K10,"Missing day")))</x:f>
      </x:c>
      <x:c r="M10" s="23" t="str">
        <x:f>IF(A10="","",IF(COUNTIFS($A$8:$A$57,A10)&gt;1,"Duplicate ID",IF(OR(NOT(ISNUMBER(D10)),D10&lt;1,D10&gt;Review!$B$4,E10&gt;Review!$B$4,F10&gt;Review!$B$4,G10&gt;Review!$B$4),"Check event day",IF(OR(AND(E10&lt;&gt;"",E10&lt;D10),AND(F10&lt;&gt;"",OR(E10="",F10&lt;E10)),AND(G10&lt;&gt;"",OR(F10="",G10&lt;F10))),"Check sequence",IF(AND(I10="Active",NOT(ISNUMBER(K10))),"Missing stage day",IF(AND(ISNUMBER(K10),K10&gt;Review!$B$4),"Future stage day","OK"))))))</x:f>
        <x:v>OK</x:v>
      </x:c>
    </x:row>
    <x:row r="11" ht="25" customHeight="1">
      <x:c r="A11" s="9" t="str">
        <x:v>R04</x:v>
      </x:c>
      <x:c r="B11" s="9" t="str">
        <x:v>Earlier batch</x:v>
      </x:c>
      <x:c r="C11" s="9" t="str">
        <x:v>Product engineer</x:v>
      </x:c>
      <x:c r="D11" s="10" t="n">
        <x:v>4</x:v>
      </x:c>
      <x:c r="E11" s="10" t="n">
        <x:v>7</x:v>
      </x:c>
      <x:c r="F11" s="10" t="n">
        <x:v>11</x:v>
      </x:c>
      <x:c r="G11" s="10" t="n">
        <x:v>54</x:v>
      </x:c>
      <x:c r="H11" s="9" t="str">
        <x:v>Pending</x:v>
      </x:c>
      <x:c r="I11" s="9" t="str">
        <x:v>Active</x:v>
      </x:c>
      <x:c r="J11" s="9" t="str">
        <x:v>Offer</x:v>
      </x:c>
      <x:c r="K11" s="10" t="n">
        <x:v>54</x:v>
      </x:c>
      <x:c r="L11" s="11" t="n">
        <x:f>IF(A11="","",IF(I11&lt;&gt;"Active","",IF(ISNUMBER(K11),Review!$B$4-K11,"Missing day")))</x:f>
        <x:v>6</x:v>
      </x:c>
      <x:c r="M11" s="23" t="str">
        <x:f>IF(A11="","",IF(COUNTIFS($A$8:$A$57,A11)&gt;1,"Duplicate ID",IF(OR(NOT(ISNUMBER(D11)),D11&lt;1,D11&gt;Review!$B$4,E11&gt;Review!$B$4,F11&gt;Review!$B$4,G11&gt;Review!$B$4),"Check event day",IF(OR(AND(E11&lt;&gt;"",E11&lt;D11),AND(F11&lt;&gt;"",OR(E11="",F11&lt;E11)),AND(G11&lt;&gt;"",OR(F11="",G11&lt;F11))),"Check sequence",IF(AND(I11="Active",NOT(ISNUMBER(K11))),"Missing stage day",IF(AND(ISNUMBER(K11),K11&gt;Review!$B$4),"Future stage day","OK"))))))</x:f>
        <x:v>OK</x:v>
      </x:c>
    </x:row>
    <x:row r="12" ht="25" customHeight="1">
      <x:c r="A12" s="9" t="str">
        <x:v>R05</x:v>
      </x:c>
      <x:c r="B12" s="9" t="str">
        <x:v>Earlier batch</x:v>
      </x:c>
      <x:c r="C12" s="9" t="str">
        <x:v>Product engineer</x:v>
      </x:c>
      <x:c r="D12" s="10" t="n">
        <x:v>5</x:v>
      </x:c>
      <x:c r="E12" s="10" t="n">
        <x:v>8</x:v>
      </x:c>
      <x:c r="F12" s="10" t="n">
        <x:v>12</x:v>
      </x:c>
      <x:c r="G12" s="10"/>
      <x:c r="H12" s="9" t="str">
        <x:v>None</x:v>
      </x:c>
      <x:c r="I12" s="9" t="str">
        <x:v>Closed</x:v>
      </x:c>
      <x:c r="J12" s="9" t="str">
        <x:v>Closed</x:v>
      </x:c>
      <x:c r="K12" s="10" t="n">
        <x:v>14</x:v>
      </x:c>
      <x:c r="L12" s="11" t="str">
        <x:f>IF(A12="","",IF(I12&lt;&gt;"Active","",IF(ISNUMBER(K12),Review!$B$4-K12,"Missing day")))</x:f>
      </x:c>
      <x:c r="M12" s="23" t="str">
        <x:f>IF(A12="","",IF(COUNTIFS($A$8:$A$57,A12)&gt;1,"Duplicate ID",IF(OR(NOT(ISNUMBER(D12)),D12&lt;1,D12&gt;Review!$B$4,E12&gt;Review!$B$4,F12&gt;Review!$B$4,G12&gt;Review!$B$4),"Check event day",IF(OR(AND(E12&lt;&gt;"",E12&lt;D12),AND(F12&lt;&gt;"",OR(E12="",F12&lt;E12)),AND(G12&lt;&gt;"",OR(F12="",G12&lt;F12))),"Check sequence",IF(AND(I12="Active",NOT(ISNUMBER(K12))),"Missing stage day",IF(AND(ISNUMBER(K12),K12&gt;Review!$B$4),"Future stage day","OK"))))))</x:f>
        <x:v>OK</x:v>
      </x:c>
    </x:row>
    <x:row r="13" ht="25" customHeight="1">
      <x:c r="A13" s="9" t="str">
        <x:v>R06</x:v>
      </x:c>
      <x:c r="B13" s="9" t="str">
        <x:v>Earlier batch</x:v>
      </x:c>
      <x:c r="C13" s="9" t="str">
        <x:v>Product engineer</x:v>
      </x:c>
      <x:c r="D13" s="10" t="n">
        <x:v>1</x:v>
      </x:c>
      <x:c r="E13" s="10" t="n">
        <x:v>4</x:v>
      </x:c>
      <x:c r="F13" s="10" t="n">
        <x:v>50</x:v>
      </x:c>
      <x:c r="G13" s="10"/>
      <x:c r="H13" s="9" t="str">
        <x:v>None</x:v>
      </x:c>
      <x:c r="I13" s="9" t="str">
        <x:v>Active</x:v>
      </x:c>
      <x:c r="J13" s="9" t="str">
        <x:v>Interview</x:v>
      </x:c>
      <x:c r="K13" s="10" t="n">
        <x:v>50</x:v>
      </x:c>
      <x:c r="L13" s="11" t="n">
        <x:f>IF(A13="","",IF(I13&lt;&gt;"Active","",IF(ISNUMBER(K13),Review!$B$4-K13,"Missing day")))</x:f>
        <x:v>10</x:v>
      </x:c>
      <x:c r="M13" s="23" t="str">
        <x:f>IF(A13="","",IF(COUNTIFS($A$8:$A$57,A13)&gt;1,"Duplicate ID",IF(OR(NOT(ISNUMBER(D13)),D13&lt;1,D13&gt;Review!$B$4,E13&gt;Review!$B$4,F13&gt;Review!$B$4,G13&gt;Review!$B$4),"Check event day",IF(OR(AND(E13&lt;&gt;"",E13&lt;D13),AND(F13&lt;&gt;"",OR(E13="",F13&lt;E13)),AND(G13&lt;&gt;"",OR(F13="",G13&lt;F13))),"Check sequence",IF(AND(I13="Active",NOT(ISNUMBER(K13))),"Missing stage day",IF(AND(ISNUMBER(K13),K13&gt;Review!$B$4),"Future stage day","OK"))))))</x:f>
        <x:v>OK</x:v>
      </x:c>
    </x:row>
    <x:row r="14" ht="25" customHeight="1">
      <x:c r="A14" s="9" t="str">
        <x:v>R07</x:v>
      </x:c>
      <x:c r="B14" s="9" t="str">
        <x:v>Earlier batch</x:v>
      </x:c>
      <x:c r="C14" s="9" t="str">
        <x:v>Product engineer</x:v>
      </x:c>
      <x:c r="D14" s="10" t="n">
        <x:v>2</x:v>
      </x:c>
      <x:c r="E14" s="10" t="n">
        <x:v>53</x:v>
      </x:c>
      <x:c r="F14" s="10"/>
      <x:c r="G14" s="10"/>
      <x:c r="H14" s="9" t="str">
        <x:v>None</x:v>
      </x:c>
      <x:c r="I14" s="9" t="str">
        <x:v>Active</x:v>
      </x:c>
      <x:c r="J14" s="9" t="str">
        <x:v>Screen</x:v>
      </x:c>
      <x:c r="K14" s="10" t="n">
        <x:v>53</x:v>
      </x:c>
      <x:c r="L14" s="11" t="n">
        <x:f>IF(A14="","",IF(I14&lt;&gt;"Active","",IF(ISNUMBER(K14),Review!$B$4-K14,"Missing day")))</x:f>
        <x:v>7</x:v>
      </x:c>
      <x:c r="M14" s="23" t="str">
        <x:f>IF(A14="","",IF(COUNTIFS($A$8:$A$57,A14)&gt;1,"Duplicate ID",IF(OR(NOT(ISNUMBER(D14)),D14&lt;1,D14&gt;Review!$B$4,E14&gt;Review!$B$4,F14&gt;Review!$B$4,G14&gt;Review!$B$4),"Check event day",IF(OR(AND(E14&lt;&gt;"",E14&lt;D14),AND(F14&lt;&gt;"",OR(E14="",F14&lt;E14)),AND(G14&lt;&gt;"",OR(F14="",G14&lt;F14))),"Check sequence",IF(AND(I14="Active",NOT(ISNUMBER(K14))),"Missing stage day",IF(AND(ISNUMBER(K14),K14&gt;Review!$B$4),"Future stage day","OK"))))))</x:f>
        <x:v>OK</x:v>
      </x:c>
    </x:row>
    <x:row r="15" ht="25" customHeight="1">
      <x:c r="A15" s="9" t="str">
        <x:v>R08</x:v>
      </x:c>
      <x:c r="B15" s="9" t="str">
        <x:v>Earlier batch</x:v>
      </x:c>
      <x:c r="C15" s="9" t="str">
        <x:v>Product engineer</x:v>
      </x:c>
      <x:c r="D15" s="10" t="n">
        <x:v>3</x:v>
      </x:c>
      <x:c r="E15" s="10" t="n">
        <x:v>58</x:v>
      </x:c>
      <x:c r="F15" s="10"/>
      <x:c r="G15" s="10"/>
      <x:c r="H15" s="9" t="str">
        <x:v>None</x:v>
      </x:c>
      <x:c r="I15" s="9" t="str">
        <x:v>Active</x:v>
      </x:c>
      <x:c r="J15" s="9" t="str">
        <x:v>Screen</x:v>
      </x:c>
      <x:c r="K15" s="10" t="n">
        <x:v>58</x:v>
      </x:c>
      <x:c r="L15" s="11" t="n">
        <x:f>IF(A15="","",IF(I15&lt;&gt;"Active","",IF(ISNUMBER(K15),Review!$B$4-K15,"Missing day")))</x:f>
        <x:v>2</x:v>
      </x:c>
      <x:c r="M15" s="23" t="str">
        <x:f>IF(A15="","",IF(COUNTIFS($A$8:$A$57,A15)&gt;1,"Duplicate ID",IF(OR(NOT(ISNUMBER(D15)),D15&lt;1,D15&gt;Review!$B$4,E15&gt;Review!$B$4,F15&gt;Review!$B$4,G15&gt;Review!$B$4),"Check event day",IF(OR(AND(E15&lt;&gt;"",E15&lt;D15),AND(F15&lt;&gt;"",OR(E15="",F15&lt;E15)),AND(G15&lt;&gt;"",OR(F15="",G15&lt;F15))),"Check sequence",IF(AND(I15="Active",NOT(ISNUMBER(K15))),"Missing stage day",IF(AND(ISNUMBER(K15),K15&gt;Review!$B$4),"Future stage day","OK"))))))</x:f>
        <x:v>OK</x:v>
      </x:c>
    </x:row>
    <x:row r="16" ht="25" customHeight="1">
      <x:c r="A16" s="9" t="str">
        <x:v>R09</x:v>
      </x:c>
      <x:c r="B16" s="9" t="str">
        <x:v>Earlier batch</x:v>
      </x:c>
      <x:c r="C16" s="9" t="str">
        <x:v>Product engineer</x:v>
      </x:c>
      <x:c r="D16" s="10" t="n">
        <x:v>4</x:v>
      </x:c>
      <x:c r="E16" s="10" t="n">
        <x:v>7</x:v>
      </x:c>
      <x:c r="F16" s="10"/>
      <x:c r="G16" s="10"/>
      <x:c r="H16" s="9" t="str">
        <x:v>None</x:v>
      </x:c>
      <x:c r="I16" s="9" t="str">
        <x:v>Closed</x:v>
      </x:c>
      <x:c r="J16" s="9" t="str">
        <x:v>Closed</x:v>
      </x:c>
      <x:c r="K16" s="10" t="n">
        <x:v>9</x:v>
      </x:c>
      <x:c r="L16" s="11" t="str">
        <x:f>IF(A16="","",IF(I16&lt;&gt;"Active","",IF(ISNUMBER(K16),Review!$B$4-K16,"Missing day")))</x:f>
      </x:c>
      <x:c r="M16" s="23" t="str">
        <x:f>IF(A16="","",IF(COUNTIFS($A$8:$A$57,A16)&gt;1,"Duplicate ID",IF(OR(NOT(ISNUMBER(D16)),D16&lt;1,D16&gt;Review!$B$4,E16&gt;Review!$B$4,F16&gt;Review!$B$4,G16&gt;Review!$B$4),"Check event day",IF(OR(AND(E16&lt;&gt;"",E16&lt;D16),AND(F16&lt;&gt;"",OR(E16="",F16&lt;E16)),AND(G16&lt;&gt;"",OR(F16="",G16&lt;F16))),"Check sequence",IF(AND(I16="Active",NOT(ISNUMBER(K16))),"Missing stage day",IF(AND(ISNUMBER(K16),K16&gt;Review!$B$4),"Future stage day","OK"))))))</x:f>
        <x:v>OK</x:v>
      </x:c>
    </x:row>
    <x:row r="17" ht="25" customHeight="1">
      <x:c r="A17" s="9" t="str">
        <x:v>R10</x:v>
      </x:c>
      <x:c r="B17" s="9" t="str">
        <x:v>Earlier batch</x:v>
      </x:c>
      <x:c r="C17" s="9" t="str">
        <x:v>Product engineer</x:v>
      </x:c>
      <x:c r="D17" s="10" t="n">
        <x:v>5</x:v>
      </x:c>
      <x:c r="E17" s="10" t="n">
        <x:v>8</x:v>
      </x:c>
      <x:c r="F17" s="10"/>
      <x:c r="G17" s="10"/>
      <x:c r="H17" s="9" t="str">
        <x:v>None</x:v>
      </x:c>
      <x:c r="I17" s="9" t="str">
        <x:v>Closed</x:v>
      </x:c>
      <x:c r="J17" s="9" t="str">
        <x:v>Closed</x:v>
      </x:c>
      <x:c r="K17" s="10" t="n">
        <x:v>10</x:v>
      </x:c>
      <x:c r="L17" s="11" t="str">
        <x:f>IF(A17="","",IF(I17&lt;&gt;"Active","",IF(ISNUMBER(K17),Review!$B$4-K17,"Missing day")))</x:f>
      </x:c>
      <x:c r="M17" s="23" t="str">
        <x:f>IF(A17="","",IF(COUNTIFS($A$8:$A$57,A17)&gt;1,"Duplicate ID",IF(OR(NOT(ISNUMBER(D17)),D17&lt;1,D17&gt;Review!$B$4,E17&gt;Review!$B$4,F17&gt;Review!$B$4,G17&gt;Review!$B$4),"Check event day",IF(OR(AND(E17&lt;&gt;"",E17&lt;D17),AND(F17&lt;&gt;"",OR(E17="",F17&lt;E17)),AND(G17&lt;&gt;"",OR(F17="",G17&lt;F17))),"Check sequence",IF(AND(I17="Active",NOT(ISNUMBER(K17))),"Missing stage day",IF(AND(ISNUMBER(K17),K17&gt;Review!$B$4),"Future stage day","OK"))))))</x:f>
        <x:v>OK</x:v>
      </x:c>
    </x:row>
    <x:row r="18" ht="25" customHeight="1">
      <x:c r="A18" s="9" t="str">
        <x:v>R11</x:v>
      </x:c>
      <x:c r="B18" s="9" t="str">
        <x:v>Earlier batch</x:v>
      </x:c>
      <x:c r="C18" s="9" t="str">
        <x:v>Product engineer</x:v>
      </x:c>
      <x:c r="D18" s="10" t="n">
        <x:v>1</x:v>
      </x:c>
      <x:c r="E18" s="10" t="n">
        <x:v>4</x:v>
      </x:c>
      <x:c r="F18" s="10"/>
      <x:c r="G18" s="10"/>
      <x:c r="H18" s="9" t="str">
        <x:v>None</x:v>
      </x:c>
      <x:c r="I18" s="9" t="str">
        <x:v>Closed</x:v>
      </x:c>
      <x:c r="J18" s="9" t="str">
        <x:v>Closed</x:v>
      </x:c>
      <x:c r="K18" s="10" t="n">
        <x:v>6</x:v>
      </x:c>
      <x:c r="L18" s="11" t="str">
        <x:f>IF(A18="","",IF(I18&lt;&gt;"Active","",IF(ISNUMBER(K18),Review!$B$4-K18,"Missing day")))</x:f>
      </x:c>
      <x:c r="M18" s="23" t="str">
        <x:f>IF(A18="","",IF(COUNTIFS($A$8:$A$57,A18)&gt;1,"Duplicate ID",IF(OR(NOT(ISNUMBER(D18)),D18&lt;1,D18&gt;Review!$B$4,E18&gt;Review!$B$4,F18&gt;Review!$B$4,G18&gt;Review!$B$4),"Check event day",IF(OR(AND(E18&lt;&gt;"",E18&lt;D18),AND(F18&lt;&gt;"",OR(E18="",F18&lt;E18)),AND(G18&lt;&gt;"",OR(F18="",G18&lt;F18))),"Check sequence",IF(AND(I18="Active",NOT(ISNUMBER(K18))),"Missing stage day",IF(AND(ISNUMBER(K18),K18&gt;Review!$B$4),"Future stage day","OK"))))))</x:f>
        <x:v>OK</x:v>
      </x:c>
    </x:row>
    <x:row r="19" ht="25" customHeight="1">
      <x:c r="A19" s="9" t="str">
        <x:v>R12</x:v>
      </x:c>
      <x:c r="B19" s="9" t="str">
        <x:v>Earlier batch</x:v>
      </x:c>
      <x:c r="C19" s="9" t="str">
        <x:v>Product engineer</x:v>
      </x:c>
      <x:c r="D19" s="10" t="n">
        <x:v>2</x:v>
      </x:c>
      <x:c r="E19" s="10" t="n">
        <x:v>5</x:v>
      </x:c>
      <x:c r="F19" s="10"/>
      <x:c r="G19" s="10"/>
      <x:c r="H19" s="9" t="str">
        <x:v>None</x:v>
      </x:c>
      <x:c r="I19" s="9" t="str">
        <x:v>Closed</x:v>
      </x:c>
      <x:c r="J19" s="9" t="str">
        <x:v>Closed</x:v>
      </x:c>
      <x:c r="K19" s="10" t="n">
        <x:v>7</x:v>
      </x:c>
      <x:c r="L19" s="11" t="str">
        <x:f>IF(A19="","",IF(I19&lt;&gt;"Active","",IF(ISNUMBER(K19),Review!$B$4-K19,"Missing day")))</x:f>
      </x:c>
      <x:c r="M19" s="23" t="str">
        <x:f>IF(A19="","",IF(COUNTIFS($A$8:$A$57,A19)&gt;1,"Duplicate ID",IF(OR(NOT(ISNUMBER(D19)),D19&lt;1,D19&gt;Review!$B$4,E19&gt;Review!$B$4,F19&gt;Review!$B$4,G19&gt;Review!$B$4),"Check event day",IF(OR(AND(E19&lt;&gt;"",E19&lt;D19),AND(F19&lt;&gt;"",OR(E19="",F19&lt;E19)),AND(G19&lt;&gt;"",OR(F19="",G19&lt;F19))),"Check sequence",IF(AND(I19="Active",NOT(ISNUMBER(K19))),"Missing stage day",IF(AND(ISNUMBER(K19),K19&gt;Review!$B$4),"Future stage day","OK"))))))</x:f>
        <x:v>OK</x:v>
      </x:c>
    </x:row>
    <x:row r="20" ht="25" customHeight="1">
      <x:c r="A20" s="9" t="str">
        <x:v>R13</x:v>
      </x:c>
      <x:c r="B20" s="9" t="str">
        <x:v>Earlier batch</x:v>
      </x:c>
      <x:c r="C20" s="9" t="str">
        <x:v>Product engineer</x:v>
      </x:c>
      <x:c r="D20" s="10" t="n">
        <x:v>3</x:v>
      </x:c>
      <x:c r="E20" s="10"/>
      <x:c r="F20" s="10"/>
      <x:c r="G20" s="10"/>
      <x:c r="H20" s="9" t="str">
        <x:v>None</x:v>
      </x:c>
      <x:c r="I20" s="9" t="str">
        <x:v>Closed</x:v>
      </x:c>
      <x:c r="J20" s="9" t="str">
        <x:v>Closed</x:v>
      </x:c>
      <x:c r="K20" s="10" t="n">
        <x:v>5</x:v>
      </x:c>
      <x:c r="L20" s="11" t="str">
        <x:f>IF(A20="","",IF(I20&lt;&gt;"Active","",IF(ISNUMBER(K20),Review!$B$4-K20,"Missing day")))</x:f>
      </x:c>
      <x:c r="M20" s="23" t="str">
        <x:f>IF(A20="","",IF(COUNTIFS($A$8:$A$57,A20)&gt;1,"Duplicate ID",IF(OR(NOT(ISNUMBER(D20)),D20&lt;1,D20&gt;Review!$B$4,E20&gt;Review!$B$4,F20&gt;Review!$B$4,G20&gt;Review!$B$4),"Check event day",IF(OR(AND(E20&lt;&gt;"",E20&lt;D20),AND(F20&lt;&gt;"",OR(E20="",F20&lt;E20)),AND(G20&lt;&gt;"",OR(F20="",G20&lt;F20))),"Check sequence",IF(AND(I20="Active",NOT(ISNUMBER(K20))),"Missing stage day",IF(AND(ISNUMBER(K20),K20&gt;Review!$B$4),"Future stage day","OK"))))))</x:f>
        <x:v>OK</x:v>
      </x:c>
    </x:row>
    <x:row r="21" ht="25" customHeight="1">
      <x:c r="A21" s="9" t="str">
        <x:v>R14</x:v>
      </x:c>
      <x:c r="B21" s="9" t="str">
        <x:v>Earlier batch</x:v>
      </x:c>
      <x:c r="C21" s="9" t="str">
        <x:v>Product engineer</x:v>
      </x:c>
      <x:c r="D21" s="10" t="n">
        <x:v>4</x:v>
      </x:c>
      <x:c r="E21" s="10"/>
      <x:c r="F21" s="10"/>
      <x:c r="G21" s="10"/>
      <x:c r="H21" s="9" t="str">
        <x:v>None</x:v>
      </x:c>
      <x:c r="I21" s="9" t="str">
        <x:v>Closed</x:v>
      </x:c>
      <x:c r="J21" s="9" t="str">
        <x:v>Closed</x:v>
      </x:c>
      <x:c r="K21" s="10" t="n">
        <x:v>6</x:v>
      </x:c>
      <x:c r="L21" s="11" t="str">
        <x:f>IF(A21="","",IF(I21&lt;&gt;"Active","",IF(ISNUMBER(K21),Review!$B$4-K21,"Missing day")))</x:f>
      </x:c>
      <x:c r="M21" s="23" t="str">
        <x:f>IF(A21="","",IF(COUNTIFS($A$8:$A$57,A21)&gt;1,"Duplicate ID",IF(OR(NOT(ISNUMBER(D21)),D21&lt;1,D21&gt;Review!$B$4,E21&gt;Review!$B$4,F21&gt;Review!$B$4,G21&gt;Review!$B$4),"Check event day",IF(OR(AND(E21&lt;&gt;"",E21&lt;D21),AND(F21&lt;&gt;"",OR(E21="",F21&lt;E21)),AND(G21&lt;&gt;"",OR(F21="",G21&lt;F21))),"Check sequence",IF(AND(I21="Active",NOT(ISNUMBER(K21))),"Missing stage day",IF(AND(ISNUMBER(K21),K21&gt;Review!$B$4),"Future stage day","OK"))))))</x:f>
        <x:v>OK</x:v>
      </x:c>
    </x:row>
    <x:row r="22" ht="25" customHeight="1">
      <x:c r="A22" s="9" t="str">
        <x:v>R15</x:v>
      </x:c>
      <x:c r="B22" s="9" t="str">
        <x:v>Earlier batch</x:v>
      </x:c>
      <x:c r="C22" s="9" t="str">
        <x:v>Product engineer</x:v>
      </x:c>
      <x:c r="D22" s="10" t="n">
        <x:v>5</x:v>
      </x:c>
      <x:c r="E22" s="10"/>
      <x:c r="F22" s="10"/>
      <x:c r="G22" s="10"/>
      <x:c r="H22" s="9" t="str">
        <x:v>None</x:v>
      </x:c>
      <x:c r="I22" s="9" t="str">
        <x:v>Closed</x:v>
      </x:c>
      <x:c r="J22" s="9" t="str">
        <x:v>Closed</x:v>
      </x:c>
      <x:c r="K22" s="10" t="n">
        <x:v>7</x:v>
      </x:c>
      <x:c r="L22" s="11" t="str">
        <x:f>IF(A22="","",IF(I22&lt;&gt;"Active","",IF(ISNUMBER(K22),Review!$B$4-K22,"Missing day")))</x:f>
      </x:c>
      <x:c r="M22" s="23" t="str">
        <x:f>IF(A22="","",IF(COUNTIFS($A$8:$A$57,A22)&gt;1,"Duplicate ID",IF(OR(NOT(ISNUMBER(D22)),D22&lt;1,D22&gt;Review!$B$4,E22&gt;Review!$B$4,F22&gt;Review!$B$4,G22&gt;Review!$B$4),"Check event day",IF(OR(AND(E22&lt;&gt;"",E22&lt;D22),AND(F22&lt;&gt;"",OR(E22="",F22&lt;E22)),AND(G22&lt;&gt;"",OR(F22="",G22&lt;F22))),"Check sequence",IF(AND(I22="Active",NOT(ISNUMBER(K22))),"Missing stage day",IF(AND(ISNUMBER(K22),K22&gt;Review!$B$4),"Future stage day","OK"))))))</x:f>
        <x:v>OK</x:v>
      </x:c>
    </x:row>
    <x:row r="23" ht="25" customHeight="1">
      <x:c r="A23" s="9" t="str">
        <x:v>R16</x:v>
      </x:c>
      <x:c r="B23" s="9" t="str">
        <x:v>Earlier batch</x:v>
      </x:c>
      <x:c r="C23" s="9" t="str">
        <x:v>Product engineer</x:v>
      </x:c>
      <x:c r="D23" s="10" t="n">
        <x:v>1</x:v>
      </x:c>
      <x:c r="E23" s="10"/>
      <x:c r="F23" s="10"/>
      <x:c r="G23" s="10"/>
      <x:c r="H23" s="9" t="str">
        <x:v>None</x:v>
      </x:c>
      <x:c r="I23" s="9" t="str">
        <x:v>Closed</x:v>
      </x:c>
      <x:c r="J23" s="9" t="str">
        <x:v>Closed</x:v>
      </x:c>
      <x:c r="K23" s="10" t="n">
        <x:v>3</x:v>
      </x:c>
      <x:c r="L23" s="11" t="str">
        <x:f>IF(A23="","",IF(I23&lt;&gt;"Active","",IF(ISNUMBER(K23),Review!$B$4-K23,"Missing day")))</x:f>
      </x:c>
      <x:c r="M23" s="23" t="str">
        <x:f>IF(A23="","",IF(COUNTIFS($A$8:$A$57,A23)&gt;1,"Duplicate ID",IF(OR(NOT(ISNUMBER(D23)),D23&lt;1,D23&gt;Review!$B$4,E23&gt;Review!$B$4,F23&gt;Review!$B$4,G23&gt;Review!$B$4),"Check event day",IF(OR(AND(E23&lt;&gt;"",E23&lt;D23),AND(F23&lt;&gt;"",OR(E23="",F23&lt;E23)),AND(G23&lt;&gt;"",OR(F23="",G23&lt;F23))),"Check sequence",IF(AND(I23="Active",NOT(ISNUMBER(K23))),"Missing stage day",IF(AND(ISNUMBER(K23),K23&gt;Review!$B$4),"Future stage day","OK"))))))</x:f>
        <x:v>OK</x:v>
      </x:c>
    </x:row>
    <x:row r="24" ht="25" customHeight="1">
      <x:c r="A24" s="9" t="str">
        <x:v>R17</x:v>
      </x:c>
      <x:c r="B24" s="9" t="str">
        <x:v>Earlier batch</x:v>
      </x:c>
      <x:c r="C24" s="9" t="str">
        <x:v>Product engineer</x:v>
      </x:c>
      <x:c r="D24" s="10" t="n">
        <x:v>2</x:v>
      </x:c>
      <x:c r="E24" s="10"/>
      <x:c r="F24" s="10"/>
      <x:c r="G24" s="10"/>
      <x:c r="H24" s="9" t="str">
        <x:v>None</x:v>
      </x:c>
      <x:c r="I24" s="9" t="str">
        <x:v>Closed</x:v>
      </x:c>
      <x:c r="J24" s="9" t="str">
        <x:v>Closed</x:v>
      </x:c>
      <x:c r="K24" s="10" t="n">
        <x:v>4</x:v>
      </x:c>
      <x:c r="L24" s="11" t="str">
        <x:f>IF(A24="","",IF(I24&lt;&gt;"Active","",IF(ISNUMBER(K24),Review!$B$4-K24,"Missing day")))</x:f>
      </x:c>
      <x:c r="M24" s="23" t="str">
        <x:f>IF(A24="","",IF(COUNTIFS($A$8:$A$57,A24)&gt;1,"Duplicate ID",IF(OR(NOT(ISNUMBER(D24)),D24&lt;1,D24&gt;Review!$B$4,E24&gt;Review!$B$4,F24&gt;Review!$B$4,G24&gt;Review!$B$4),"Check event day",IF(OR(AND(E24&lt;&gt;"",E24&lt;D24),AND(F24&lt;&gt;"",OR(E24="",F24&lt;E24)),AND(G24&lt;&gt;"",OR(F24="",G24&lt;F24))),"Check sequence",IF(AND(I24="Active",NOT(ISNUMBER(K24))),"Missing stage day",IF(AND(ISNUMBER(K24),K24&gt;Review!$B$4),"Future stage day","OK"))))))</x:f>
        <x:v>OK</x:v>
      </x:c>
    </x:row>
    <x:row r="25" ht="25" customHeight="1">
      <x:c r="A25" s="9" t="str">
        <x:v>R18</x:v>
      </x:c>
      <x:c r="B25" s="9" t="str">
        <x:v>Earlier batch</x:v>
      </x:c>
      <x:c r="C25" s="9" t="str">
        <x:v>Product engineer</x:v>
      </x:c>
      <x:c r="D25" s="10" t="n">
        <x:v>3</x:v>
      </x:c>
      <x:c r="E25" s="10"/>
      <x:c r="F25" s="10"/>
      <x:c r="G25" s="10"/>
      <x:c r="H25" s="9" t="str">
        <x:v>None</x:v>
      </x:c>
      <x:c r="I25" s="9" t="str">
        <x:v>Closed</x:v>
      </x:c>
      <x:c r="J25" s="9" t="str">
        <x:v>Closed</x:v>
      </x:c>
      <x:c r="K25" s="10" t="n">
        <x:v>5</x:v>
      </x:c>
      <x:c r="L25" s="11" t="str">
        <x:f>IF(A25="","",IF(I25&lt;&gt;"Active","",IF(ISNUMBER(K25),Review!$B$4-K25,"Missing day")))</x:f>
      </x:c>
      <x:c r="M25" s="23" t="str">
        <x:f>IF(A25="","",IF(COUNTIFS($A$8:$A$57,A25)&gt;1,"Duplicate ID",IF(OR(NOT(ISNUMBER(D25)),D25&lt;1,D25&gt;Review!$B$4,E25&gt;Review!$B$4,F25&gt;Review!$B$4,G25&gt;Review!$B$4),"Check event day",IF(OR(AND(E25&lt;&gt;"",E25&lt;D25),AND(F25&lt;&gt;"",OR(E25="",F25&lt;E25)),AND(G25&lt;&gt;"",OR(F25="",G25&lt;F25))),"Check sequence",IF(AND(I25="Active",NOT(ISNUMBER(K25))),"Missing stage day",IF(AND(ISNUMBER(K25),K25&gt;Review!$B$4),"Future stage day","OK"))))))</x:f>
        <x:v>OK</x:v>
      </x:c>
    </x:row>
    <x:row r="26" ht="25" customHeight="1">
      <x:c r="A26" s="9" t="str">
        <x:v>R19</x:v>
      </x:c>
      <x:c r="B26" s="9" t="str">
        <x:v>Earlier batch</x:v>
      </x:c>
      <x:c r="C26" s="9" t="str">
        <x:v>Product engineer</x:v>
      </x:c>
      <x:c r="D26" s="10" t="n">
        <x:v>4</x:v>
      </x:c>
      <x:c r="E26" s="10"/>
      <x:c r="F26" s="10"/>
      <x:c r="G26" s="10"/>
      <x:c r="H26" s="9" t="str">
        <x:v>None</x:v>
      </x:c>
      <x:c r="I26" s="9" t="str">
        <x:v>Closed</x:v>
      </x:c>
      <x:c r="J26" s="9" t="str">
        <x:v>Closed</x:v>
      </x:c>
      <x:c r="K26" s="10" t="n">
        <x:v>6</x:v>
      </x:c>
      <x:c r="L26" s="11" t="str">
        <x:f>IF(A26="","",IF(I26&lt;&gt;"Active","",IF(ISNUMBER(K26),Review!$B$4-K26,"Missing day")))</x:f>
      </x:c>
      <x:c r="M26" s="23" t="str">
        <x:f>IF(A26="","",IF(COUNTIFS($A$8:$A$57,A26)&gt;1,"Duplicate ID",IF(OR(NOT(ISNUMBER(D26)),D26&lt;1,D26&gt;Review!$B$4,E26&gt;Review!$B$4,F26&gt;Review!$B$4,G26&gt;Review!$B$4),"Check event day",IF(OR(AND(E26&lt;&gt;"",E26&lt;D26),AND(F26&lt;&gt;"",OR(E26="",F26&lt;E26)),AND(G26&lt;&gt;"",OR(F26="",G26&lt;F26))),"Check sequence",IF(AND(I26="Active",NOT(ISNUMBER(K26))),"Missing stage day",IF(AND(ISNUMBER(K26),K26&gt;Review!$B$4),"Future stage day","OK"))))))</x:f>
        <x:v>OK</x:v>
      </x:c>
    </x:row>
    <x:row r="27" ht="25" customHeight="1">
      <x:c r="A27" s="9" t="str">
        <x:v>R20</x:v>
      </x:c>
      <x:c r="B27" s="9" t="str">
        <x:v>Earlier batch</x:v>
      </x:c>
      <x:c r="C27" s="9" t="str">
        <x:v>Product engineer</x:v>
      </x:c>
      <x:c r="D27" s="10" t="n">
        <x:v>5</x:v>
      </x:c>
      <x:c r="E27" s="10"/>
      <x:c r="F27" s="10"/>
      <x:c r="G27" s="10"/>
      <x:c r="H27" s="9" t="str">
        <x:v>None</x:v>
      </x:c>
      <x:c r="I27" s="9" t="str">
        <x:v>Closed</x:v>
      </x:c>
      <x:c r="J27" s="9" t="str">
        <x:v>Closed</x:v>
      </x:c>
      <x:c r="K27" s="10" t="n">
        <x:v>7</x:v>
      </x:c>
      <x:c r="L27" s="11" t="str">
        <x:f>IF(A27="","",IF(I27&lt;&gt;"Active","",IF(ISNUMBER(K27),Review!$B$4-K27,"Missing day")))</x:f>
      </x:c>
      <x:c r="M27" s="23" t="str">
        <x:f>IF(A27="","",IF(COUNTIFS($A$8:$A$57,A27)&gt;1,"Duplicate ID",IF(OR(NOT(ISNUMBER(D27)),D27&lt;1,D27&gt;Review!$B$4,E27&gt;Review!$B$4,F27&gt;Review!$B$4,G27&gt;Review!$B$4),"Check event day",IF(OR(AND(E27&lt;&gt;"",E27&lt;D27),AND(F27&lt;&gt;"",OR(E27="",F27&lt;E27)),AND(G27&lt;&gt;"",OR(F27="",G27&lt;F27))),"Check sequence",IF(AND(I27="Active",NOT(ISNUMBER(K27))),"Missing stage day",IF(AND(ISNUMBER(K27),K27&gt;Review!$B$4),"Future stage day","OK"))))))</x:f>
        <x:v>OK</x:v>
      </x:c>
    </x:row>
    <x:row r="28" ht="25" customHeight="1">
      <x:c r="A28" s="9" t="str">
        <x:v>R21</x:v>
      </x:c>
      <x:c r="B28" s="9" t="str">
        <x:v>Recent batch</x:v>
      </x:c>
      <x:c r="C28" s="9" t="str">
        <x:v>Product engineer</x:v>
      </x:c>
      <x:c r="D28" s="10" t="n">
        <x:v>46</x:v>
      </x:c>
      <x:c r="E28" s="10" t="n">
        <x:v>49</x:v>
      </x:c>
      <x:c r="F28" s="10" t="n">
        <x:v>53</x:v>
      </x:c>
      <x:c r="G28" s="10" t="n">
        <x:v>58</x:v>
      </x:c>
      <x:c r="H28" s="9" t="str">
        <x:v>Pending</x:v>
      </x:c>
      <x:c r="I28" s="9" t="str">
        <x:v>Active</x:v>
      </x:c>
      <x:c r="J28" s="9" t="str">
        <x:v>Offer</x:v>
      </x:c>
      <x:c r="K28" s="10" t="n">
        <x:v>58</x:v>
      </x:c>
      <x:c r="L28" s="11" t="n">
        <x:f>IF(A28="","",IF(I28&lt;&gt;"Active","",IF(ISNUMBER(K28),Review!$B$4-K28,"Missing day")))</x:f>
        <x:v>2</x:v>
      </x:c>
      <x:c r="M28" s="23" t="str">
        <x:f>IF(A28="","",IF(COUNTIFS($A$8:$A$57,A28)&gt;1,"Duplicate ID",IF(OR(NOT(ISNUMBER(D28)),D28&lt;1,D28&gt;Review!$B$4,E28&gt;Review!$B$4,F28&gt;Review!$B$4,G28&gt;Review!$B$4),"Check event day",IF(OR(AND(E28&lt;&gt;"",E28&lt;D28),AND(F28&lt;&gt;"",OR(E28="",F28&lt;E28)),AND(G28&lt;&gt;"",OR(F28="",G28&lt;F28))),"Check sequence",IF(AND(I28="Active",NOT(ISNUMBER(K28))),"Missing stage day",IF(AND(ISNUMBER(K28),K28&gt;Review!$B$4),"Future stage day","OK"))))))</x:f>
        <x:v>OK</x:v>
      </x:c>
    </x:row>
    <x:row r="29" ht="25" customHeight="1">
      <x:c r="A29" s="9" t="str">
        <x:v>R22</x:v>
      </x:c>
      <x:c r="B29" s="9" t="str">
        <x:v>Recent batch</x:v>
      </x:c>
      <x:c r="C29" s="9" t="str">
        <x:v>Product engineer</x:v>
      </x:c>
      <x:c r="D29" s="10" t="n">
        <x:v>47</x:v>
      </x:c>
      <x:c r="E29" s="10" t="n">
        <x:v>50</x:v>
      </x:c>
      <x:c r="F29" s="10" t="n">
        <x:v>54</x:v>
      </x:c>
      <x:c r="G29" s="10" t="n">
        <x:v>59</x:v>
      </x:c>
      <x:c r="H29" s="9" t="str">
        <x:v>Pending</x:v>
      </x:c>
      <x:c r="I29" s="9" t="str">
        <x:v>Active</x:v>
      </x:c>
      <x:c r="J29" s="9" t="str">
        <x:v>Offer</x:v>
      </x:c>
      <x:c r="K29" s="10" t="n">
        <x:v>59</x:v>
      </x:c>
      <x:c r="L29" s="11" t="n">
        <x:f>IF(A29="","",IF(I29&lt;&gt;"Active","",IF(ISNUMBER(K29),Review!$B$4-K29,"Missing day")))</x:f>
        <x:v>1</x:v>
      </x:c>
      <x:c r="M29" s="23" t="str">
        <x:f>IF(A29="","",IF(COUNTIFS($A$8:$A$57,A29)&gt;1,"Duplicate ID",IF(OR(NOT(ISNUMBER(D29)),D29&lt;1,D29&gt;Review!$B$4,E29&gt;Review!$B$4,F29&gt;Review!$B$4,G29&gt;Review!$B$4),"Check event day",IF(OR(AND(E29&lt;&gt;"",E29&lt;D29),AND(F29&lt;&gt;"",OR(E29="",F29&lt;E29)),AND(G29&lt;&gt;"",OR(F29="",G29&lt;F29))),"Check sequence",IF(AND(I29="Active",NOT(ISNUMBER(K29))),"Missing stage day",IF(AND(ISNUMBER(K29),K29&gt;Review!$B$4),"Future stage day","OK"))))))</x:f>
        <x:v>OK</x:v>
      </x:c>
    </x:row>
    <x:row r="30" ht="25" customHeight="1">
      <x:c r="A30" s="9" t="str">
        <x:v>R23</x:v>
      </x:c>
      <x:c r="B30" s="9" t="str">
        <x:v>Recent batch</x:v>
      </x:c>
      <x:c r="C30" s="9" t="str">
        <x:v>Product engineer</x:v>
      </x:c>
      <x:c r="D30" s="10" t="n">
        <x:v>48</x:v>
      </x:c>
      <x:c r="E30" s="10" t="n">
        <x:v>51</x:v>
      </x:c>
      <x:c r="F30" s="10" t="n">
        <x:v>56</x:v>
      </x:c>
      <x:c r="G30" s="10"/>
      <x:c r="H30" s="9" t="str">
        <x:v>None</x:v>
      </x:c>
      <x:c r="I30" s="9" t="str">
        <x:v>Active</x:v>
      </x:c>
      <x:c r="J30" s="9" t="str">
        <x:v>Interview</x:v>
      </x:c>
      <x:c r="K30" s="10" t="n">
        <x:v>56</x:v>
      </x:c>
      <x:c r="L30" s="11" t="n">
        <x:f>IF(A30="","",IF(I30&lt;&gt;"Active","",IF(ISNUMBER(K30),Review!$B$4-K30,"Missing day")))</x:f>
        <x:v>4</x:v>
      </x:c>
      <x:c r="M30" s="23" t="str">
        <x:f>IF(A30="","",IF(COUNTIFS($A$8:$A$57,A30)&gt;1,"Duplicate ID",IF(OR(NOT(ISNUMBER(D30)),D30&lt;1,D30&gt;Review!$B$4,E30&gt;Review!$B$4,F30&gt;Review!$B$4,G30&gt;Review!$B$4),"Check event day",IF(OR(AND(E30&lt;&gt;"",E30&lt;D30),AND(F30&lt;&gt;"",OR(E30="",F30&lt;E30)),AND(G30&lt;&gt;"",OR(F30="",G30&lt;F30))),"Check sequence",IF(AND(I30="Active",NOT(ISNUMBER(K30))),"Missing stage day",IF(AND(ISNUMBER(K30),K30&gt;Review!$B$4),"Future stage day","OK"))))))</x:f>
        <x:v>OK</x:v>
      </x:c>
    </x:row>
    <x:row r="31" ht="25" customHeight="1">
      <x:c r="A31" s="9" t="str">
        <x:v>R24</x:v>
      </x:c>
      <x:c r="B31" s="9" t="str">
        <x:v>Recent batch</x:v>
      </x:c>
      <x:c r="C31" s="9" t="str">
        <x:v>Product engineer</x:v>
      </x:c>
      <x:c r="D31" s="10" t="n">
        <x:v>49</x:v>
      </x:c>
      <x:c r="E31" s="10" t="n">
        <x:v>57</x:v>
      </x:c>
      <x:c r="F31" s="10"/>
      <x:c r="G31" s="10"/>
      <x:c r="H31" s="9" t="str">
        <x:v>None</x:v>
      </x:c>
      <x:c r="I31" s="9" t="str">
        <x:v>Active</x:v>
      </x:c>
      <x:c r="J31" s="9" t="str">
        <x:v>Screen</x:v>
      </x:c>
      <x:c r="K31" s="10" t="n">
        <x:v>57</x:v>
      </x:c>
      <x:c r="L31" s="11" t="n">
        <x:f>IF(A31="","",IF(I31&lt;&gt;"Active","",IF(ISNUMBER(K31),Review!$B$4-K31,"Missing day")))</x:f>
        <x:v>3</x:v>
      </x:c>
      <x:c r="M31" s="23" t="str">
        <x:f>IF(A31="","",IF(COUNTIFS($A$8:$A$57,A31)&gt;1,"Duplicate ID",IF(OR(NOT(ISNUMBER(D31)),D31&lt;1,D31&gt;Review!$B$4,E31&gt;Review!$B$4,F31&gt;Review!$B$4,G31&gt;Review!$B$4),"Check event day",IF(OR(AND(E31&lt;&gt;"",E31&lt;D31),AND(F31&lt;&gt;"",OR(E31="",F31&lt;E31)),AND(G31&lt;&gt;"",OR(F31="",G31&lt;F31))),"Check sequence",IF(AND(I31="Active",NOT(ISNUMBER(K31))),"Missing stage day",IF(AND(ISNUMBER(K31),K31&gt;Review!$B$4),"Future stage day","OK"))))))</x:f>
        <x:v>OK</x:v>
      </x:c>
    </x:row>
    <x:row r="32" ht="25" customHeight="1">
      <x:c r="A32" s="9" t="str">
        <x:v>R25</x:v>
      </x:c>
      <x:c r="B32" s="9" t="str">
        <x:v>Recent batch</x:v>
      </x:c>
      <x:c r="C32" s="9" t="str">
        <x:v>Product engineer</x:v>
      </x:c>
      <x:c r="D32" s="10" t="n">
        <x:v>50</x:v>
      </x:c>
      <x:c r="E32" s="10" t="n">
        <x:v>54</x:v>
      </x:c>
      <x:c r="F32" s="10"/>
      <x:c r="G32" s="10"/>
      <x:c r="H32" s="9" t="str">
        <x:v>None</x:v>
      </x:c>
      <x:c r="I32" s="9" t="str">
        <x:v>Active</x:v>
      </x:c>
      <x:c r="J32" s="9" t="str">
        <x:v>Screen</x:v>
      </x:c>
      <x:c r="K32" s="10" t="n">
        <x:v>54</x:v>
      </x:c>
      <x:c r="L32" s="11" t="n">
        <x:f>IF(A32="","",IF(I32&lt;&gt;"Active","",IF(ISNUMBER(K32),Review!$B$4-K32,"Missing day")))</x:f>
        <x:v>6</x:v>
      </x:c>
      <x:c r="M32" s="23" t="str">
        <x:f>IF(A32="","",IF(COUNTIFS($A$8:$A$57,A32)&gt;1,"Duplicate ID",IF(OR(NOT(ISNUMBER(D32)),D32&lt;1,D32&gt;Review!$B$4,E32&gt;Review!$B$4,F32&gt;Review!$B$4,G32&gt;Review!$B$4),"Check event day",IF(OR(AND(E32&lt;&gt;"",E32&lt;D32),AND(F32&lt;&gt;"",OR(E32="",F32&lt;E32)),AND(G32&lt;&gt;"",OR(F32="",G32&lt;F32))),"Check sequence",IF(AND(I32="Active",NOT(ISNUMBER(K32))),"Missing stage day",IF(AND(ISNUMBER(K32),K32&gt;Review!$B$4),"Future stage day","OK"))))))</x:f>
        <x:v>OK</x:v>
      </x:c>
    </x:row>
    <x:row r="33" ht="25" customHeight="1">
      <x:c r="A33" s="9" t="str">
        <x:v>R26</x:v>
      </x:c>
      <x:c r="B33" s="9" t="str">
        <x:v>Recent batch</x:v>
      </x:c>
      <x:c r="C33" s="9" t="str">
        <x:v>Product engineer</x:v>
      </x:c>
      <x:c r="D33" s="10" t="n">
        <x:v>51</x:v>
      </x:c>
      <x:c r="E33" s="10" t="n">
        <x:v>55</x:v>
      </x:c>
      <x:c r="F33" s="10"/>
      <x:c r="G33" s="10"/>
      <x:c r="H33" s="9" t="str">
        <x:v>None</x:v>
      </x:c>
      <x:c r="I33" s="9" t="str">
        <x:v>Active</x:v>
      </x:c>
      <x:c r="J33" s="9" t="str">
        <x:v>Screen</x:v>
      </x:c>
      <x:c r="K33" s="10" t="n">
        <x:v>55</x:v>
      </x:c>
      <x:c r="L33" s="11" t="n">
        <x:f>IF(A33="","",IF(I33&lt;&gt;"Active","",IF(ISNUMBER(K33),Review!$B$4-K33,"Missing day")))</x:f>
        <x:v>5</x:v>
      </x:c>
      <x:c r="M33" s="23" t="str">
        <x:f>IF(A33="","",IF(COUNTIFS($A$8:$A$57,A33)&gt;1,"Duplicate ID",IF(OR(NOT(ISNUMBER(D33)),D33&lt;1,D33&gt;Review!$B$4,E33&gt;Review!$B$4,F33&gt;Review!$B$4,G33&gt;Review!$B$4),"Check event day",IF(OR(AND(E33&lt;&gt;"",E33&lt;D33),AND(F33&lt;&gt;"",OR(E33="",F33&lt;E33)),AND(G33&lt;&gt;"",OR(F33="",G33&lt;F33))),"Check sequence",IF(AND(I33="Active",NOT(ISNUMBER(K33))),"Missing stage day",IF(AND(ISNUMBER(K33),K33&gt;Review!$B$4),"Future stage day","OK"))))))</x:f>
        <x:v>OK</x:v>
      </x:c>
    </x:row>
    <x:row r="34" ht="25" customHeight="1">
      <x:c r="A34" s="9" t="str">
        <x:v>R27</x:v>
      </x:c>
      <x:c r="B34" s="9" t="str">
        <x:v>Recent batch</x:v>
      </x:c>
      <x:c r="C34" s="9" t="str">
        <x:v>Product engineer</x:v>
      </x:c>
      <x:c r="D34" s="10" t="n">
        <x:v>55</x:v>
      </x:c>
      <x:c r="E34" s="10"/>
      <x:c r="F34" s="10"/>
      <x:c r="G34" s="10"/>
      <x:c r="H34" s="9" t="str">
        <x:v>None</x:v>
      </x:c>
      <x:c r="I34" s="9" t="str">
        <x:v>Active</x:v>
      </x:c>
      <x:c r="J34" s="9" t="str">
        <x:v>Applied</x:v>
      </x:c>
      <x:c r="K34" s="10" t="n">
        <x:v>55</x:v>
      </x:c>
      <x:c r="L34" s="11" t="n">
        <x:f>IF(A34="","",IF(I34&lt;&gt;"Active","",IF(ISNUMBER(K34),Review!$B$4-K34,"Missing day")))</x:f>
        <x:v>5</x:v>
      </x:c>
      <x:c r="M34" s="23" t="str">
        <x:f>IF(A34="","",IF(COUNTIFS($A$8:$A$57,A34)&gt;1,"Duplicate ID",IF(OR(NOT(ISNUMBER(D34)),D34&lt;1,D34&gt;Review!$B$4,E34&gt;Review!$B$4,F34&gt;Review!$B$4,G34&gt;Review!$B$4),"Check event day",IF(OR(AND(E34&lt;&gt;"",E34&lt;D34),AND(F34&lt;&gt;"",OR(E34="",F34&lt;E34)),AND(G34&lt;&gt;"",OR(F34="",G34&lt;F34))),"Check sequence",IF(AND(I34="Active",NOT(ISNUMBER(K34))),"Missing stage day",IF(AND(ISNUMBER(K34),K34&gt;Review!$B$4),"Future stage day","OK"))))))</x:f>
        <x:v>OK</x:v>
      </x:c>
    </x:row>
    <x:row r="35" ht="25" customHeight="1">
      <x:c r="A35" s="9" t="str">
        <x:v>R28</x:v>
      </x:c>
      <x:c r="B35" s="9" t="str">
        <x:v>Recent batch</x:v>
      </x:c>
      <x:c r="C35" s="9" t="str">
        <x:v>Product engineer</x:v>
      </x:c>
      <x:c r="D35" s="10" t="n">
        <x:v>56</x:v>
      </x:c>
      <x:c r="E35" s="10"/>
      <x:c r="F35" s="10"/>
      <x:c r="G35" s="10"/>
      <x:c r="H35" s="9" t="str">
        <x:v>None</x:v>
      </x:c>
      <x:c r="I35" s="9" t="str">
        <x:v>Active</x:v>
      </x:c>
      <x:c r="J35" s="9" t="str">
        <x:v>Applied</x:v>
      </x:c>
      <x:c r="K35" s="10" t="n">
        <x:v>56</x:v>
      </x:c>
      <x:c r="L35" s="11" t="n">
        <x:f>IF(A35="","",IF(I35&lt;&gt;"Active","",IF(ISNUMBER(K35),Review!$B$4-K35,"Missing day")))</x:f>
        <x:v>4</x:v>
      </x:c>
      <x:c r="M35" s="23" t="str">
        <x:f>IF(A35="","",IF(COUNTIFS($A$8:$A$57,A35)&gt;1,"Duplicate ID",IF(OR(NOT(ISNUMBER(D35)),D35&lt;1,D35&gt;Review!$B$4,E35&gt;Review!$B$4,F35&gt;Review!$B$4,G35&gt;Review!$B$4),"Check event day",IF(OR(AND(E35&lt;&gt;"",E35&lt;D35),AND(F35&lt;&gt;"",OR(E35="",F35&lt;E35)),AND(G35&lt;&gt;"",OR(F35="",G35&lt;F35))),"Check sequence",IF(AND(I35="Active",NOT(ISNUMBER(K35))),"Missing stage day",IF(AND(ISNUMBER(K35),K35&gt;Review!$B$4),"Future stage day","OK"))))))</x:f>
        <x:v>OK</x:v>
      </x:c>
    </x:row>
    <x:row r="36" ht="25" customHeight="1">
      <x:c r="A36" s="9" t="str">
        <x:v>R29</x:v>
      </x:c>
      <x:c r="B36" s="9" t="str">
        <x:v>Recent batch</x:v>
      </x:c>
      <x:c r="C36" s="9" t="str">
        <x:v>Product engineer</x:v>
      </x:c>
      <x:c r="D36" s="10" t="n">
        <x:v>57</x:v>
      </x:c>
      <x:c r="E36" s="10"/>
      <x:c r="F36" s="10"/>
      <x:c r="G36" s="10"/>
      <x:c r="H36" s="9" t="str">
        <x:v>None</x:v>
      </x:c>
      <x:c r="I36" s="9" t="str">
        <x:v>Active</x:v>
      </x:c>
      <x:c r="J36" s="9" t="str">
        <x:v>Applied</x:v>
      </x:c>
      <x:c r="K36" s="10" t="n">
        <x:v>57</x:v>
      </x:c>
      <x:c r="L36" s="11" t="n">
        <x:f>IF(A36="","",IF(I36&lt;&gt;"Active","",IF(ISNUMBER(K36),Review!$B$4-K36,"Missing day")))</x:f>
        <x:v>3</x:v>
      </x:c>
      <x:c r="M36" s="23" t="str">
        <x:f>IF(A36="","",IF(COUNTIFS($A$8:$A$57,A36)&gt;1,"Duplicate ID",IF(OR(NOT(ISNUMBER(D36)),D36&lt;1,D36&gt;Review!$B$4,E36&gt;Review!$B$4,F36&gt;Review!$B$4,G36&gt;Review!$B$4),"Check event day",IF(OR(AND(E36&lt;&gt;"",E36&lt;D36),AND(F36&lt;&gt;"",OR(E36="",F36&lt;E36)),AND(G36&lt;&gt;"",OR(F36="",G36&lt;F36))),"Check sequence",IF(AND(I36="Active",NOT(ISNUMBER(K36))),"Missing stage day",IF(AND(ISNUMBER(K36),K36&gt;Review!$B$4),"Future stage day","OK"))))))</x:f>
        <x:v>OK</x:v>
      </x:c>
    </x:row>
    <x:row r="37" ht="25" customHeight="1">
      <x:c r="A37" s="9" t="str">
        <x:v>R30</x:v>
      </x:c>
      <x:c r="B37" s="9" t="str">
        <x:v>Recent batch</x:v>
      </x:c>
      <x:c r="C37" s="9" t="str">
        <x:v>Product engineer</x:v>
      </x:c>
      <x:c r="D37" s="10" t="n">
        <x:v>59</x:v>
      </x:c>
      <x:c r="E37" s="10"/>
      <x:c r="F37" s="10"/>
      <x:c r="G37" s="10"/>
      <x:c r="H37" s="9" t="str">
        <x:v>None</x:v>
      </x:c>
      <x:c r="I37" s="9" t="str">
        <x:v>Active</x:v>
      </x:c>
      <x:c r="J37" s="9" t="str">
        <x:v>Applied</x:v>
      </x:c>
      <x:c r="K37" s="10" t="n">
        <x:v>59</x:v>
      </x:c>
      <x:c r="L37" s="11" t="n">
        <x:f>IF(A37="","",IF(I37&lt;&gt;"Active","",IF(ISNUMBER(K37),Review!$B$4-K37,"Missing day")))</x:f>
        <x:v>1</x:v>
      </x:c>
      <x:c r="M37" s="23" t="str">
        <x:f>IF(A37="","",IF(COUNTIFS($A$8:$A$57,A37)&gt;1,"Duplicate ID",IF(OR(NOT(ISNUMBER(D37)),D37&lt;1,D37&gt;Review!$B$4,E37&gt;Review!$B$4,F37&gt;Review!$B$4,G37&gt;Review!$B$4),"Check event day",IF(OR(AND(E37&lt;&gt;"",E37&lt;D37),AND(F37&lt;&gt;"",OR(E37="",F37&lt;E37)),AND(G37&lt;&gt;"",OR(F37="",G37&lt;F37))),"Check sequence",IF(AND(I37="Active",NOT(ISNUMBER(K37))),"Missing stage day",IF(AND(ISNUMBER(K37),K37&gt;Review!$B$4),"Future stage day","OK"))))))</x:f>
        <x:v>OK</x:v>
      </x:c>
    </x:row>
    <x:row r="38" ht="25" customHeight="1">
      <x:c r="A38" s="9"/>
      <x:c r="B38" s="9"/>
      <x:c r="C38" s="9"/>
      <x:c r="D38" s="10"/>
      <x:c r="E38" s="10"/>
      <x:c r="F38" s="10"/>
      <x:c r="G38" s="10"/>
      <x:c r="H38" s="9"/>
      <x:c r="I38" s="9"/>
      <x:c r="J38" s="9"/>
      <x:c r="K38" s="10"/>
      <x:c r="L38" s="11" t="str">
        <x:f>IF(A38="","",IF(I38&lt;&gt;"Active","",IF(ISNUMBER(K38),Review!$B$4-K38,"Missing day")))</x:f>
      </x:c>
      <x:c r="M38" s="23" t="str">
        <x:f>IF(A38="","",IF(COUNTIFS($A$8:$A$57,A38)&gt;1,"Duplicate ID",IF(OR(NOT(ISNUMBER(D38)),D38&lt;1,D38&gt;Review!$B$4,E38&gt;Review!$B$4,F38&gt;Review!$B$4,G38&gt;Review!$B$4),"Check event day",IF(OR(AND(E38&lt;&gt;"",E38&lt;D38),AND(F38&lt;&gt;"",OR(E38="",F38&lt;E38)),AND(G38&lt;&gt;"",OR(F38="",G38&lt;F38))),"Check sequence",IF(AND(I38="Active",NOT(ISNUMBER(K38))),"Missing stage day",IF(AND(ISNUMBER(K38),K38&gt;Review!$B$4),"Future stage day","OK"))))))</x:f>
      </x:c>
    </x:row>
    <x:row r="39" ht="25" customHeight="1">
      <x:c r="A39" s="9"/>
      <x:c r="B39" s="9"/>
      <x:c r="C39" s="9"/>
      <x:c r="D39" s="10"/>
      <x:c r="E39" s="10"/>
      <x:c r="F39" s="10"/>
      <x:c r="G39" s="10"/>
      <x:c r="H39" s="9"/>
      <x:c r="I39" s="9"/>
      <x:c r="J39" s="9"/>
      <x:c r="K39" s="10"/>
      <x:c r="L39" s="11" t="str">
        <x:f>IF(A39="","",IF(I39&lt;&gt;"Active","",IF(ISNUMBER(K39),Review!$B$4-K39,"Missing day")))</x:f>
      </x:c>
      <x:c r="M39" s="23" t="str">
        <x:f>IF(A39="","",IF(COUNTIFS($A$8:$A$57,A39)&gt;1,"Duplicate ID",IF(OR(NOT(ISNUMBER(D39)),D39&lt;1,D39&gt;Review!$B$4,E39&gt;Review!$B$4,F39&gt;Review!$B$4,G39&gt;Review!$B$4),"Check event day",IF(OR(AND(E39&lt;&gt;"",E39&lt;D39),AND(F39&lt;&gt;"",OR(E39="",F39&lt;E39)),AND(G39&lt;&gt;"",OR(F39="",G39&lt;F39))),"Check sequence",IF(AND(I39="Active",NOT(ISNUMBER(K39))),"Missing stage day",IF(AND(ISNUMBER(K39),K39&gt;Review!$B$4),"Future stage day","OK"))))))</x:f>
      </x:c>
    </x:row>
    <x:row r="40" ht="25" customHeight="1">
      <x:c r="A40" s="9"/>
      <x:c r="B40" s="9"/>
      <x:c r="C40" s="9"/>
      <x:c r="D40" s="10"/>
      <x:c r="E40" s="10"/>
      <x:c r="F40" s="10"/>
      <x:c r="G40" s="10"/>
      <x:c r="H40" s="9"/>
      <x:c r="I40" s="9"/>
      <x:c r="J40" s="9"/>
      <x:c r="K40" s="10"/>
      <x:c r="L40" s="11" t="str">
        <x:f>IF(A40="","",IF(I40&lt;&gt;"Active","",IF(ISNUMBER(K40),Review!$B$4-K40,"Missing day")))</x:f>
      </x:c>
      <x:c r="M40" s="23" t="str">
        <x:f>IF(A40="","",IF(COUNTIFS($A$8:$A$57,A40)&gt;1,"Duplicate ID",IF(OR(NOT(ISNUMBER(D40)),D40&lt;1,D40&gt;Review!$B$4,E40&gt;Review!$B$4,F40&gt;Review!$B$4,G40&gt;Review!$B$4),"Check event day",IF(OR(AND(E40&lt;&gt;"",E40&lt;D40),AND(F40&lt;&gt;"",OR(E40="",F40&lt;E40)),AND(G40&lt;&gt;"",OR(F40="",G40&lt;F40))),"Check sequence",IF(AND(I40="Active",NOT(ISNUMBER(K40))),"Missing stage day",IF(AND(ISNUMBER(K40),K40&gt;Review!$B$4),"Future stage day","OK"))))))</x:f>
      </x:c>
    </x:row>
    <x:row r="41" ht="25" customHeight="1">
      <x:c r="A41" s="9"/>
      <x:c r="B41" s="9"/>
      <x:c r="C41" s="9"/>
      <x:c r="D41" s="10"/>
      <x:c r="E41" s="10"/>
      <x:c r="F41" s="10"/>
      <x:c r="G41" s="10"/>
      <x:c r="H41" s="9"/>
      <x:c r="I41" s="9"/>
      <x:c r="J41" s="9"/>
      <x:c r="K41" s="10"/>
      <x:c r="L41" s="11" t="str">
        <x:f>IF(A41="","",IF(I41&lt;&gt;"Active","",IF(ISNUMBER(K41),Review!$B$4-K41,"Missing day")))</x:f>
      </x:c>
      <x:c r="M41" s="23" t="str">
        <x:f>IF(A41="","",IF(COUNTIFS($A$8:$A$57,A41)&gt;1,"Duplicate ID",IF(OR(NOT(ISNUMBER(D41)),D41&lt;1,D41&gt;Review!$B$4,E41&gt;Review!$B$4,F41&gt;Review!$B$4,G41&gt;Review!$B$4),"Check event day",IF(OR(AND(E41&lt;&gt;"",E41&lt;D41),AND(F41&lt;&gt;"",OR(E41="",F41&lt;E41)),AND(G41&lt;&gt;"",OR(F41="",G41&lt;F41))),"Check sequence",IF(AND(I41="Active",NOT(ISNUMBER(K41))),"Missing stage day",IF(AND(ISNUMBER(K41),K41&gt;Review!$B$4),"Future stage day","OK"))))))</x:f>
      </x:c>
    </x:row>
    <x:row r="42" ht="25" customHeight="1">
      <x:c r="A42" s="9"/>
      <x:c r="B42" s="9"/>
      <x:c r="C42" s="9"/>
      <x:c r="D42" s="10"/>
      <x:c r="E42" s="10"/>
      <x:c r="F42" s="10"/>
      <x:c r="G42" s="10"/>
      <x:c r="H42" s="9"/>
      <x:c r="I42" s="9"/>
      <x:c r="J42" s="9"/>
      <x:c r="K42" s="10"/>
      <x:c r="L42" s="11" t="str">
        <x:f>IF(A42="","",IF(I42&lt;&gt;"Active","",IF(ISNUMBER(K42),Review!$B$4-K42,"Missing day")))</x:f>
      </x:c>
      <x:c r="M42" s="23" t="str">
        <x:f>IF(A42="","",IF(COUNTIFS($A$8:$A$57,A42)&gt;1,"Duplicate ID",IF(OR(NOT(ISNUMBER(D42)),D42&lt;1,D42&gt;Review!$B$4,E42&gt;Review!$B$4,F42&gt;Review!$B$4,G42&gt;Review!$B$4),"Check event day",IF(OR(AND(E42&lt;&gt;"",E42&lt;D42),AND(F42&lt;&gt;"",OR(E42="",F42&lt;E42)),AND(G42&lt;&gt;"",OR(F42="",G42&lt;F42))),"Check sequence",IF(AND(I42="Active",NOT(ISNUMBER(K42))),"Missing stage day",IF(AND(ISNUMBER(K42),K42&gt;Review!$B$4),"Future stage day","OK"))))))</x:f>
      </x:c>
    </x:row>
    <x:row r="43" ht="25" customHeight="1">
      <x:c r="A43" s="9"/>
      <x:c r="B43" s="9"/>
      <x:c r="C43" s="9"/>
      <x:c r="D43" s="10"/>
      <x:c r="E43" s="10"/>
      <x:c r="F43" s="10"/>
      <x:c r="G43" s="10"/>
      <x:c r="H43" s="9"/>
      <x:c r="I43" s="9"/>
      <x:c r="J43" s="9"/>
      <x:c r="K43" s="10"/>
      <x:c r="L43" s="11" t="str">
        <x:f>IF(A43="","",IF(I43&lt;&gt;"Active","",IF(ISNUMBER(K43),Review!$B$4-K43,"Missing day")))</x:f>
      </x:c>
      <x:c r="M43" s="23" t="str">
        <x:f>IF(A43="","",IF(COUNTIFS($A$8:$A$57,A43)&gt;1,"Duplicate ID",IF(OR(NOT(ISNUMBER(D43)),D43&lt;1,D43&gt;Review!$B$4,E43&gt;Review!$B$4,F43&gt;Review!$B$4,G43&gt;Review!$B$4),"Check event day",IF(OR(AND(E43&lt;&gt;"",E43&lt;D43),AND(F43&lt;&gt;"",OR(E43="",F43&lt;E43)),AND(G43&lt;&gt;"",OR(F43="",G43&lt;F43))),"Check sequence",IF(AND(I43="Active",NOT(ISNUMBER(K43))),"Missing stage day",IF(AND(ISNUMBER(K43),K43&gt;Review!$B$4),"Future stage day","OK"))))))</x:f>
      </x:c>
    </x:row>
    <x:row r="44" ht="25" customHeight="1">
      <x:c r="A44" s="9"/>
      <x:c r="B44" s="9"/>
      <x:c r="C44" s="9"/>
      <x:c r="D44" s="10"/>
      <x:c r="E44" s="10"/>
      <x:c r="F44" s="10"/>
      <x:c r="G44" s="10"/>
      <x:c r="H44" s="9"/>
      <x:c r="I44" s="9"/>
      <x:c r="J44" s="9"/>
      <x:c r="K44" s="10"/>
      <x:c r="L44" s="11" t="str">
        <x:f>IF(A44="","",IF(I44&lt;&gt;"Active","",IF(ISNUMBER(K44),Review!$B$4-K44,"Missing day")))</x:f>
      </x:c>
      <x:c r="M44" s="23" t="str">
        <x:f>IF(A44="","",IF(COUNTIFS($A$8:$A$57,A44)&gt;1,"Duplicate ID",IF(OR(NOT(ISNUMBER(D44)),D44&lt;1,D44&gt;Review!$B$4,E44&gt;Review!$B$4,F44&gt;Review!$B$4,G44&gt;Review!$B$4),"Check event day",IF(OR(AND(E44&lt;&gt;"",E44&lt;D44),AND(F44&lt;&gt;"",OR(E44="",F44&lt;E44)),AND(G44&lt;&gt;"",OR(F44="",G44&lt;F44))),"Check sequence",IF(AND(I44="Active",NOT(ISNUMBER(K44))),"Missing stage day",IF(AND(ISNUMBER(K44),K44&gt;Review!$B$4),"Future stage day","OK"))))))</x:f>
      </x:c>
    </x:row>
    <x:row r="45" ht="25" customHeight="1">
      <x:c r="A45" s="9"/>
      <x:c r="B45" s="9"/>
      <x:c r="C45" s="9"/>
      <x:c r="D45" s="10"/>
      <x:c r="E45" s="10"/>
      <x:c r="F45" s="10"/>
      <x:c r="G45" s="10"/>
      <x:c r="H45" s="9"/>
      <x:c r="I45" s="9"/>
      <x:c r="J45" s="9"/>
      <x:c r="K45" s="10"/>
      <x:c r="L45" s="11" t="str">
        <x:f>IF(A45="","",IF(I45&lt;&gt;"Active","",IF(ISNUMBER(K45),Review!$B$4-K45,"Missing day")))</x:f>
      </x:c>
      <x:c r="M45" s="23" t="str">
        <x:f>IF(A45="","",IF(COUNTIFS($A$8:$A$57,A45)&gt;1,"Duplicate ID",IF(OR(NOT(ISNUMBER(D45)),D45&lt;1,D45&gt;Review!$B$4,E45&gt;Review!$B$4,F45&gt;Review!$B$4,G45&gt;Review!$B$4),"Check event day",IF(OR(AND(E45&lt;&gt;"",E45&lt;D45),AND(F45&lt;&gt;"",OR(E45="",F45&lt;E45)),AND(G45&lt;&gt;"",OR(F45="",G45&lt;F45))),"Check sequence",IF(AND(I45="Active",NOT(ISNUMBER(K45))),"Missing stage day",IF(AND(ISNUMBER(K45),K45&gt;Review!$B$4),"Future stage day","OK"))))))</x:f>
      </x:c>
    </x:row>
    <x:row r="46" ht="25" customHeight="1">
      <x:c r="A46" s="9"/>
      <x:c r="B46" s="9"/>
      <x:c r="C46" s="9"/>
      <x:c r="D46" s="10"/>
      <x:c r="E46" s="10"/>
      <x:c r="F46" s="10"/>
      <x:c r="G46" s="10"/>
      <x:c r="H46" s="9"/>
      <x:c r="I46" s="9"/>
      <x:c r="J46" s="9"/>
      <x:c r="K46" s="10"/>
      <x:c r="L46" s="11" t="str">
        <x:f>IF(A46="","",IF(I46&lt;&gt;"Active","",IF(ISNUMBER(K46),Review!$B$4-K46,"Missing day")))</x:f>
      </x:c>
      <x:c r="M46" s="23" t="str">
        <x:f>IF(A46="","",IF(COUNTIFS($A$8:$A$57,A46)&gt;1,"Duplicate ID",IF(OR(NOT(ISNUMBER(D46)),D46&lt;1,D46&gt;Review!$B$4,E46&gt;Review!$B$4,F46&gt;Review!$B$4,G46&gt;Review!$B$4),"Check event day",IF(OR(AND(E46&lt;&gt;"",E46&lt;D46),AND(F46&lt;&gt;"",OR(E46="",F46&lt;E46)),AND(G46&lt;&gt;"",OR(F46="",G46&lt;F46))),"Check sequence",IF(AND(I46="Active",NOT(ISNUMBER(K46))),"Missing stage day",IF(AND(ISNUMBER(K46),K46&gt;Review!$B$4),"Future stage day","OK"))))))</x:f>
      </x:c>
    </x:row>
    <x:row r="47" ht="25" customHeight="1">
      <x:c r="A47" s="9"/>
      <x:c r="B47" s="9"/>
      <x:c r="C47" s="9"/>
      <x:c r="D47" s="10"/>
      <x:c r="E47" s="10"/>
      <x:c r="F47" s="10"/>
      <x:c r="G47" s="10"/>
      <x:c r="H47" s="9"/>
      <x:c r="I47" s="9"/>
      <x:c r="J47" s="9"/>
      <x:c r="K47" s="10"/>
      <x:c r="L47" s="11" t="str">
        <x:f>IF(A47="","",IF(I47&lt;&gt;"Active","",IF(ISNUMBER(K47),Review!$B$4-K47,"Missing day")))</x:f>
      </x:c>
      <x:c r="M47" s="23" t="str">
        <x:f>IF(A47="","",IF(COUNTIFS($A$8:$A$57,A47)&gt;1,"Duplicate ID",IF(OR(NOT(ISNUMBER(D47)),D47&lt;1,D47&gt;Review!$B$4,E47&gt;Review!$B$4,F47&gt;Review!$B$4,G47&gt;Review!$B$4),"Check event day",IF(OR(AND(E47&lt;&gt;"",E47&lt;D47),AND(F47&lt;&gt;"",OR(E47="",F47&lt;E47)),AND(G47&lt;&gt;"",OR(F47="",G47&lt;F47))),"Check sequence",IF(AND(I47="Active",NOT(ISNUMBER(K47))),"Missing stage day",IF(AND(ISNUMBER(K47),K47&gt;Review!$B$4),"Future stage day","OK"))))))</x:f>
      </x:c>
    </x:row>
    <x:row r="48" ht="25" customHeight="1">
      <x:c r="A48" s="9"/>
      <x:c r="B48" s="9"/>
      <x:c r="C48" s="9"/>
      <x:c r="D48" s="10"/>
      <x:c r="E48" s="10"/>
      <x:c r="F48" s="10"/>
      <x:c r="G48" s="10"/>
      <x:c r="H48" s="9"/>
      <x:c r="I48" s="9"/>
      <x:c r="J48" s="9"/>
      <x:c r="K48" s="10"/>
      <x:c r="L48" s="11" t="str">
        <x:f>IF(A48="","",IF(I48&lt;&gt;"Active","",IF(ISNUMBER(K48),Review!$B$4-K48,"Missing day")))</x:f>
      </x:c>
      <x:c r="M48" s="23" t="str">
        <x:f>IF(A48="","",IF(COUNTIFS($A$8:$A$57,A48)&gt;1,"Duplicate ID",IF(OR(NOT(ISNUMBER(D48)),D48&lt;1,D48&gt;Review!$B$4,E48&gt;Review!$B$4,F48&gt;Review!$B$4,G48&gt;Review!$B$4),"Check event day",IF(OR(AND(E48&lt;&gt;"",E48&lt;D48),AND(F48&lt;&gt;"",OR(E48="",F48&lt;E48)),AND(G48&lt;&gt;"",OR(F48="",G48&lt;F48))),"Check sequence",IF(AND(I48="Active",NOT(ISNUMBER(K48))),"Missing stage day",IF(AND(ISNUMBER(K48),K48&gt;Review!$B$4),"Future stage day","OK"))))))</x:f>
      </x:c>
    </x:row>
    <x:row r="49" ht="25" customHeight="1">
      <x:c r="A49" s="9"/>
      <x:c r="B49" s="9"/>
      <x:c r="C49" s="9"/>
      <x:c r="D49" s="10"/>
      <x:c r="E49" s="10"/>
      <x:c r="F49" s="10"/>
      <x:c r="G49" s="10"/>
      <x:c r="H49" s="9"/>
      <x:c r="I49" s="9"/>
      <x:c r="J49" s="9"/>
      <x:c r="K49" s="10"/>
      <x:c r="L49" s="11" t="str">
        <x:f>IF(A49="","",IF(I49&lt;&gt;"Active","",IF(ISNUMBER(K49),Review!$B$4-K49,"Missing day")))</x:f>
      </x:c>
      <x:c r="M49" s="23" t="str">
        <x:f>IF(A49="","",IF(COUNTIFS($A$8:$A$57,A49)&gt;1,"Duplicate ID",IF(OR(NOT(ISNUMBER(D49)),D49&lt;1,D49&gt;Review!$B$4,E49&gt;Review!$B$4,F49&gt;Review!$B$4,G49&gt;Review!$B$4),"Check event day",IF(OR(AND(E49&lt;&gt;"",E49&lt;D49),AND(F49&lt;&gt;"",OR(E49="",F49&lt;E49)),AND(G49&lt;&gt;"",OR(F49="",G49&lt;F49))),"Check sequence",IF(AND(I49="Active",NOT(ISNUMBER(K49))),"Missing stage day",IF(AND(ISNUMBER(K49),K49&gt;Review!$B$4),"Future stage day","OK"))))))</x:f>
      </x:c>
    </x:row>
    <x:row r="50" ht="25" customHeight="1">
      <x:c r="A50" s="9"/>
      <x:c r="B50" s="9"/>
      <x:c r="C50" s="9"/>
      <x:c r="D50" s="10"/>
      <x:c r="E50" s="10"/>
      <x:c r="F50" s="10"/>
      <x:c r="G50" s="10"/>
      <x:c r="H50" s="9"/>
      <x:c r="I50" s="9"/>
      <x:c r="J50" s="9"/>
      <x:c r="K50" s="10"/>
      <x:c r="L50" s="11" t="str">
        <x:f>IF(A50="","",IF(I50&lt;&gt;"Active","",IF(ISNUMBER(K50),Review!$B$4-K50,"Missing day")))</x:f>
      </x:c>
      <x:c r="M50" s="23" t="str">
        <x:f>IF(A50="","",IF(COUNTIFS($A$8:$A$57,A50)&gt;1,"Duplicate ID",IF(OR(NOT(ISNUMBER(D50)),D50&lt;1,D50&gt;Review!$B$4,E50&gt;Review!$B$4,F50&gt;Review!$B$4,G50&gt;Review!$B$4),"Check event day",IF(OR(AND(E50&lt;&gt;"",E50&lt;D50),AND(F50&lt;&gt;"",OR(E50="",F50&lt;E50)),AND(G50&lt;&gt;"",OR(F50="",G50&lt;F50))),"Check sequence",IF(AND(I50="Active",NOT(ISNUMBER(K50))),"Missing stage day",IF(AND(ISNUMBER(K50),K50&gt;Review!$B$4),"Future stage day","OK"))))))</x:f>
      </x:c>
    </x:row>
    <x:row r="51" ht="25" customHeight="1">
      <x:c r="A51" s="9"/>
      <x:c r="B51" s="9"/>
      <x:c r="C51" s="9"/>
      <x:c r="D51" s="10"/>
      <x:c r="E51" s="10"/>
      <x:c r="F51" s="10"/>
      <x:c r="G51" s="10"/>
      <x:c r="H51" s="9"/>
      <x:c r="I51" s="9"/>
      <x:c r="J51" s="9"/>
      <x:c r="K51" s="10"/>
      <x:c r="L51" s="11" t="str">
        <x:f>IF(A51="","",IF(I51&lt;&gt;"Active","",IF(ISNUMBER(K51),Review!$B$4-K51,"Missing day")))</x:f>
      </x:c>
      <x:c r="M51" s="23" t="str">
        <x:f>IF(A51="","",IF(COUNTIFS($A$8:$A$57,A51)&gt;1,"Duplicate ID",IF(OR(NOT(ISNUMBER(D51)),D51&lt;1,D51&gt;Review!$B$4,E51&gt;Review!$B$4,F51&gt;Review!$B$4,G51&gt;Review!$B$4),"Check event day",IF(OR(AND(E51&lt;&gt;"",E51&lt;D51),AND(F51&lt;&gt;"",OR(E51="",F51&lt;E51)),AND(G51&lt;&gt;"",OR(F51="",G51&lt;F51))),"Check sequence",IF(AND(I51="Active",NOT(ISNUMBER(K51))),"Missing stage day",IF(AND(ISNUMBER(K51),K51&gt;Review!$B$4),"Future stage day","OK"))))))</x:f>
      </x:c>
    </x:row>
    <x:row r="52" ht="25" customHeight="1">
      <x:c r="A52" s="9"/>
      <x:c r="B52" s="9"/>
      <x:c r="C52" s="9"/>
      <x:c r="D52" s="10"/>
      <x:c r="E52" s="10"/>
      <x:c r="F52" s="10"/>
      <x:c r="G52" s="10"/>
      <x:c r="H52" s="9"/>
      <x:c r="I52" s="9"/>
      <x:c r="J52" s="9"/>
      <x:c r="K52" s="10"/>
      <x:c r="L52" s="11" t="str">
        <x:f>IF(A52="","",IF(I52&lt;&gt;"Active","",IF(ISNUMBER(K52),Review!$B$4-K52,"Missing day")))</x:f>
      </x:c>
      <x:c r="M52" s="23" t="str">
        <x:f>IF(A52="","",IF(COUNTIFS($A$8:$A$57,A52)&gt;1,"Duplicate ID",IF(OR(NOT(ISNUMBER(D52)),D52&lt;1,D52&gt;Review!$B$4,E52&gt;Review!$B$4,F52&gt;Review!$B$4,G52&gt;Review!$B$4),"Check event day",IF(OR(AND(E52&lt;&gt;"",E52&lt;D52),AND(F52&lt;&gt;"",OR(E52="",F52&lt;E52)),AND(G52&lt;&gt;"",OR(F52="",G52&lt;F52))),"Check sequence",IF(AND(I52="Active",NOT(ISNUMBER(K52))),"Missing stage day",IF(AND(ISNUMBER(K52),K52&gt;Review!$B$4),"Future stage day","OK"))))))</x:f>
      </x:c>
    </x:row>
    <x:row r="53" ht="25" customHeight="1">
      <x:c r="A53" s="9"/>
      <x:c r="B53" s="9"/>
      <x:c r="C53" s="9"/>
      <x:c r="D53" s="10"/>
      <x:c r="E53" s="10"/>
      <x:c r="F53" s="10"/>
      <x:c r="G53" s="10"/>
      <x:c r="H53" s="9"/>
      <x:c r="I53" s="9"/>
      <x:c r="J53" s="9"/>
      <x:c r="K53" s="10"/>
      <x:c r="L53" s="11" t="str">
        <x:f>IF(A53="","",IF(I53&lt;&gt;"Active","",IF(ISNUMBER(K53),Review!$B$4-K53,"Missing day")))</x:f>
      </x:c>
      <x:c r="M53" s="23" t="str">
        <x:f>IF(A53="","",IF(COUNTIFS($A$8:$A$57,A53)&gt;1,"Duplicate ID",IF(OR(NOT(ISNUMBER(D53)),D53&lt;1,D53&gt;Review!$B$4,E53&gt;Review!$B$4,F53&gt;Review!$B$4,G53&gt;Review!$B$4),"Check event day",IF(OR(AND(E53&lt;&gt;"",E53&lt;D53),AND(F53&lt;&gt;"",OR(E53="",F53&lt;E53)),AND(G53&lt;&gt;"",OR(F53="",G53&lt;F53))),"Check sequence",IF(AND(I53="Active",NOT(ISNUMBER(K53))),"Missing stage day",IF(AND(ISNUMBER(K53),K53&gt;Review!$B$4),"Future stage day","OK"))))))</x:f>
      </x:c>
    </x:row>
    <x:row r="54" ht="25" customHeight="1">
      <x:c r="A54" s="9"/>
      <x:c r="B54" s="9"/>
      <x:c r="C54" s="9"/>
      <x:c r="D54" s="10"/>
      <x:c r="E54" s="10"/>
      <x:c r="F54" s="10"/>
      <x:c r="G54" s="10"/>
      <x:c r="H54" s="9"/>
      <x:c r="I54" s="9"/>
      <x:c r="J54" s="9"/>
      <x:c r="K54" s="10"/>
      <x:c r="L54" s="11" t="str">
        <x:f>IF(A54="","",IF(I54&lt;&gt;"Active","",IF(ISNUMBER(K54),Review!$B$4-K54,"Missing day")))</x:f>
      </x:c>
      <x:c r="M54" s="23" t="str">
        <x:f>IF(A54="","",IF(COUNTIFS($A$8:$A$57,A54)&gt;1,"Duplicate ID",IF(OR(NOT(ISNUMBER(D54)),D54&lt;1,D54&gt;Review!$B$4,E54&gt;Review!$B$4,F54&gt;Review!$B$4,G54&gt;Review!$B$4),"Check event day",IF(OR(AND(E54&lt;&gt;"",E54&lt;D54),AND(F54&lt;&gt;"",OR(E54="",F54&lt;E54)),AND(G54&lt;&gt;"",OR(F54="",G54&lt;F54))),"Check sequence",IF(AND(I54="Active",NOT(ISNUMBER(K54))),"Missing stage day",IF(AND(ISNUMBER(K54),K54&gt;Review!$B$4),"Future stage day","OK"))))))</x:f>
      </x:c>
    </x:row>
    <x:row r="55" ht="25" customHeight="1">
      <x:c r="A55" s="9"/>
      <x:c r="B55" s="9"/>
      <x:c r="C55" s="9"/>
      <x:c r="D55" s="10"/>
      <x:c r="E55" s="10"/>
      <x:c r="F55" s="10"/>
      <x:c r="G55" s="10"/>
      <x:c r="H55" s="9"/>
      <x:c r="I55" s="9"/>
      <x:c r="J55" s="9"/>
      <x:c r="K55" s="10"/>
      <x:c r="L55" s="11" t="str">
        <x:f>IF(A55="","",IF(I55&lt;&gt;"Active","",IF(ISNUMBER(K55),Review!$B$4-K55,"Missing day")))</x:f>
      </x:c>
      <x:c r="M55" s="23" t="str">
        <x:f>IF(A55="","",IF(COUNTIFS($A$8:$A$57,A55)&gt;1,"Duplicate ID",IF(OR(NOT(ISNUMBER(D55)),D55&lt;1,D55&gt;Review!$B$4,E55&gt;Review!$B$4,F55&gt;Review!$B$4,G55&gt;Review!$B$4),"Check event day",IF(OR(AND(E55&lt;&gt;"",E55&lt;D55),AND(F55&lt;&gt;"",OR(E55="",F55&lt;E55)),AND(G55&lt;&gt;"",OR(F55="",G55&lt;F55))),"Check sequence",IF(AND(I55="Active",NOT(ISNUMBER(K55))),"Missing stage day",IF(AND(ISNUMBER(K55),K55&gt;Review!$B$4),"Future stage day","OK"))))))</x:f>
      </x:c>
    </x:row>
    <x:row r="56" ht="25" customHeight="1">
      <x:c r="A56" s="9"/>
      <x:c r="B56" s="9"/>
      <x:c r="C56" s="9"/>
      <x:c r="D56" s="10"/>
      <x:c r="E56" s="10"/>
      <x:c r="F56" s="10"/>
      <x:c r="G56" s="10"/>
      <x:c r="H56" s="9"/>
      <x:c r="I56" s="9"/>
      <x:c r="J56" s="9"/>
      <x:c r="K56" s="10"/>
      <x:c r="L56" s="11" t="str">
        <x:f>IF(A56="","",IF(I56&lt;&gt;"Active","",IF(ISNUMBER(K56),Review!$B$4-K56,"Missing day")))</x:f>
      </x:c>
      <x:c r="M56" s="23" t="str">
        <x:f>IF(A56="","",IF(COUNTIFS($A$8:$A$57,A56)&gt;1,"Duplicate ID",IF(OR(NOT(ISNUMBER(D56)),D56&lt;1,D56&gt;Review!$B$4,E56&gt;Review!$B$4,F56&gt;Review!$B$4,G56&gt;Review!$B$4),"Check event day",IF(OR(AND(E56&lt;&gt;"",E56&lt;D56),AND(F56&lt;&gt;"",OR(E56="",F56&lt;E56)),AND(G56&lt;&gt;"",OR(F56="",G56&lt;F56))),"Check sequence",IF(AND(I56="Active",NOT(ISNUMBER(K56))),"Missing stage day",IF(AND(ISNUMBER(K56),K56&gt;Review!$B$4),"Future stage day","OK"))))))</x:f>
      </x:c>
    </x:row>
    <x:row r="57" ht="25" customHeight="1">
      <x:c r="A57" s="9"/>
      <x:c r="B57" s="9"/>
      <x:c r="C57" s="9"/>
      <x:c r="D57" s="10"/>
      <x:c r="E57" s="10"/>
      <x:c r="F57" s="10"/>
      <x:c r="G57" s="10"/>
      <x:c r="H57" s="9"/>
      <x:c r="I57" s="9"/>
      <x:c r="J57" s="9"/>
      <x:c r="K57" s="10"/>
      <x:c r="L57" s="11" t="str">
        <x:f>IF(A57="","",IF(I57&lt;&gt;"Active","",IF(ISNUMBER(K57),Review!$B$4-K57,"Missing day")))</x:f>
      </x:c>
      <x:c r="M57" s="23" t="str">
        <x:f>IF(A57="","",IF(COUNTIFS($A$8:$A$57,A57)&gt;1,"Duplicate ID",IF(OR(NOT(ISNUMBER(D57)),D57&lt;1,D57&gt;Review!$B$4,E57&gt;Review!$B$4,F57&gt;Review!$B$4,G57&gt;Review!$B$4),"Check event day",IF(OR(AND(E57&lt;&gt;"",E57&lt;D57),AND(F57&lt;&gt;"",OR(E57="",F57&lt;E57)),AND(G57&lt;&gt;"",OR(F57="",G57&lt;F57))),"Check sequence",IF(AND(I57="Active",NOT(ISNUMBER(K57))),"Missing stage day",IF(AND(ISNUMBER(K57),K57&gt;Review!$B$4),"Future stage day","OK"))))))</x:f>
      </x:c>
    </x:row>
  </x:sheetData>
  <x:conditionalFormatting sqref="L8:L57">
    <x:cfRule type="cellIs" dxfId="0" priority="1" operator="greaterThan">
      <x:formula>Review!$B$5</x:formula>
    </x:cfRule>
  </x:conditionalFormatting>
  <x:conditionalFormatting sqref="M8:M57">
    <x:cfRule type="expression" dxfId="1" priority="2">
      <x:formula>AND($A8&lt;&gt;"",$M8&lt;&gt;"OK")</x:formula>
    </x:cfRule>
  </x:conditionalFormatting>
  <x:dataValidations count="4">
    <x:dataValidation type="list" sqref="B8:B57">
      <x:formula1>"Earlier batch,Recent batch"</x:formula1>
    </x:dataValidation>
    <x:dataValidation type="list" sqref="H8:H57">
      <x:formula1>"None,Accepted,Declined,Pending"</x:formula1>
    </x:dataValidation>
    <x:dataValidation type="list" sqref="I8:I57">
      <x:formula1>"Active,Closed"</x:formula1>
    </x:dataValidation>
    <x:dataValidation type="list" sqref="J8:J57">
      <x:formula1>"Applied,Screen,Interview,Offer,Closed"</x:formula1>
    </x:dataValidation>
  </x:dataValidations>
  <x:pageMargins left="0.7" right="0.7" top="0.75" bottom="0.75" header="0.3" footer="0.3"/>
</x:worksheet>
</file>